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lorra\OneDrive\Documents\LM Docs\PNA\Sanctions\2025\2025-03-23 PSM Pentathlon\"/>
    </mc:Choice>
  </mc:AlternateContent>
  <xr:revisionPtr revIDLastSave="0" documentId="13_ncr:1_{A9C8E5E8-AC4E-44DD-BEA3-EAACB09BFE76}" xr6:coauthVersionLast="47" xr6:coauthVersionMax="47" xr10:uidLastSave="{00000000-0000-0000-0000-000000000000}"/>
  <bookViews>
    <workbookView xWindow="-108" yWindow="-108" windowWidth="23256" windowHeight="12456" activeTab="1" xr2:uid="{18120DC5-FF53-47BD-9234-02C1E5C897DE}"/>
  </bookViews>
  <sheets>
    <sheet name="Budgeted Income Statement" sheetId="1" r:id="rId1"/>
    <sheet name="Actual Income Statement" sheetId="2" r:id="rId2"/>
    <sheet name="Historical Meet Attendance" sheetId="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1" i="1" l="1"/>
  <c r="F56" i="1"/>
  <c r="F29" i="2"/>
  <c r="H8" i="2"/>
  <c r="N21" i="7"/>
  <c r="M21" i="7"/>
  <c r="L21" i="7"/>
  <c r="K21" i="7"/>
  <c r="J21" i="7"/>
  <c r="I21" i="7"/>
  <c r="H21" i="7"/>
  <c r="G21" i="7"/>
  <c r="F21" i="7"/>
  <c r="E21" i="7"/>
  <c r="D21" i="7"/>
  <c r="C21" i="7"/>
  <c r="B21" i="7"/>
  <c r="N20" i="7"/>
  <c r="M20" i="7"/>
  <c r="L20" i="7"/>
  <c r="K20" i="7"/>
  <c r="J20" i="7"/>
  <c r="I20" i="7"/>
  <c r="H20" i="7"/>
  <c r="G20" i="7"/>
  <c r="F20" i="7"/>
  <c r="E20" i="7"/>
  <c r="D20" i="7"/>
  <c r="C20" i="7"/>
  <c r="B20" i="7"/>
  <c r="F59" i="1"/>
  <c r="K56" i="1" l="1"/>
  <c r="K55" i="1"/>
  <c r="K54" i="1"/>
  <c r="F54" i="1"/>
  <c r="D49" i="2"/>
  <c r="H50" i="2" s="1"/>
  <c r="G30" i="2"/>
  <c r="H33" i="2"/>
  <c r="F41" i="2"/>
  <c r="F40" i="2"/>
  <c r="F39" i="2"/>
  <c r="F38" i="2"/>
  <c r="F37" i="2"/>
  <c r="F36" i="2"/>
  <c r="F35" i="2"/>
  <c r="F34" i="2"/>
  <c r="E32" i="2"/>
  <c r="E31" i="2"/>
  <c r="F28" i="2"/>
  <c r="F27" i="2"/>
  <c r="F25" i="2"/>
  <c r="F24" i="2"/>
  <c r="H36" i="1"/>
  <c r="J39" i="1"/>
  <c r="H42" i="2"/>
  <c r="F33" i="2"/>
  <c r="E30" i="2"/>
  <c r="D41" i="2"/>
  <c r="D40" i="2"/>
  <c r="D39" i="2"/>
  <c r="D38" i="2"/>
  <c r="F21" i="2"/>
  <c r="H20" i="2"/>
  <c r="H22" i="2"/>
  <c r="F19" i="2"/>
  <c r="D19" i="2"/>
  <c r="F18" i="2"/>
  <c r="D18" i="2"/>
  <c r="F17" i="2"/>
  <c r="F16" i="2"/>
  <c r="F15" i="2"/>
  <c r="F14" i="2"/>
  <c r="F13" i="2"/>
  <c r="F10" i="2"/>
  <c r="C8" i="2"/>
  <c r="H43" i="2"/>
  <c r="H49" i="2"/>
  <c r="F55" i="1"/>
  <c r="F57" i="1"/>
  <c r="F58" i="1" s="1"/>
  <c r="J32" i="1" s="1"/>
  <c r="J18" i="1"/>
  <c r="F12" i="2" s="1"/>
  <c r="F20" i="2" s="1"/>
  <c r="F22" i="2" s="1"/>
  <c r="H44" i="2"/>
  <c r="J26" i="1"/>
  <c r="J28" i="1" s="1"/>
  <c r="F60" i="1"/>
  <c r="J49" i="1" l="1"/>
  <c r="J50" i="1" s="1"/>
  <c r="F26" i="2"/>
  <c r="F42" i="2" s="1"/>
  <c r="F43" i="2" s="1"/>
  <c r="F44" i="2" s="1"/>
  <c r="H51" i="2"/>
  <c r="H52" i="2" s="1"/>
  <c r="H5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 Chapman</author>
  </authors>
  <commentList>
    <comment ref="H9" authorId="0" shapeId="0" xr:uid="{7435F76E-EBD7-4CD7-B85D-37DB9C8579E4}">
      <text>
        <r>
          <rPr>
            <b/>
            <sz val="9"/>
            <color indexed="81"/>
            <rFont val="Tahoma"/>
            <family val="2"/>
          </rPr>
          <t>Can request BOD approve higher surcharge.</t>
        </r>
        <r>
          <rPr>
            <sz val="9"/>
            <color indexed="81"/>
            <rFont val="Tahoma"/>
            <family val="2"/>
          </rPr>
          <t xml:space="preserve">
</t>
        </r>
      </text>
    </comment>
    <comment ref="K15" authorId="0" shapeId="0" xr:uid="{13577659-BA34-4BAB-A717-48B49B2CE764}">
      <text>
        <r>
          <rPr>
            <b/>
            <sz val="9"/>
            <color indexed="81"/>
            <rFont val="Tahoma"/>
            <family val="2"/>
          </rPr>
          <t>PNA average for 1-day meet is 3.4</t>
        </r>
        <r>
          <rPr>
            <sz val="9"/>
            <color indexed="81"/>
            <rFont val="Tahoma"/>
            <family val="2"/>
          </rPr>
          <t xml:space="preserve">
</t>
        </r>
      </text>
    </comment>
  </commentList>
</comments>
</file>

<file path=xl/sharedStrings.xml><?xml version="1.0" encoding="utf-8"?>
<sst xmlns="http://schemas.openxmlformats.org/spreadsheetml/2006/main" count="180" uniqueCount="139">
  <si>
    <t>PNA MASTERS SWIMMING</t>
  </si>
  <si>
    <t>Input info in green shaded cells</t>
  </si>
  <si>
    <t xml:space="preserve">Gray shaded cells are calculated for you.  </t>
  </si>
  <si>
    <t>MEET:</t>
  </si>
  <si>
    <t>DATE:</t>
  </si>
  <si>
    <t>Submitted by:</t>
  </si>
  <si>
    <t>Save and email to:</t>
  </si>
  <si>
    <t>PNA has authorized the following fee for swim meets sanctioned by PNA:</t>
  </si>
  <si>
    <t>Fees for This Meet:</t>
  </si>
  <si>
    <t>$</t>
  </si>
  <si>
    <t>Basic surcharge for a one-day meet when electronic timing is to be used</t>
  </si>
  <si>
    <t>$17/day max</t>
  </si>
  <si>
    <t>Surcharge:</t>
  </si>
  <si>
    <t>Per event entry fee</t>
  </si>
  <si>
    <t>$1 - $4</t>
  </si>
  <si>
    <t>Note that needs-based and senior swimmers (65 and older) will have the option to waive the $1.00 per event entry fee and pay just the basic or electronic timing surcharges.</t>
  </si>
  <si>
    <t>Estimated</t>
  </si>
  <si>
    <t>Historical meet attendance is on worksheet labeled "Historical Stats"</t>
  </si>
  <si>
    <t>Swimmers</t>
  </si>
  <si>
    <t xml:space="preserve">Advertising </t>
  </si>
  <si>
    <t>T-Shirt Sales</t>
  </si>
  <si>
    <t>Sponsorships</t>
  </si>
  <si>
    <t>Net Revenue before WA State Sales Tax</t>
  </si>
  <si>
    <t>Lookup Local Rate on DOR website</t>
  </si>
  <si>
    <t>G</t>
  </si>
  <si>
    <t>Gross Revenue</t>
  </si>
  <si>
    <r>
      <rPr>
        <b/>
        <sz val="14"/>
        <color indexed="8"/>
        <rFont val="Calibri"/>
        <family val="2"/>
      </rPr>
      <t>→</t>
    </r>
    <r>
      <rPr>
        <b/>
        <sz val="14"/>
        <color indexed="8"/>
        <rFont val="Gill Sans MT"/>
        <family val="2"/>
      </rPr>
      <t>EXPENSES</t>
    </r>
  </si>
  <si>
    <t>H</t>
  </si>
  <si>
    <t>I</t>
  </si>
  <si>
    <t>Timing and Starting Equipment</t>
  </si>
  <si>
    <t>Club Assistant (calculated below*)</t>
  </si>
  <si>
    <t>J</t>
  </si>
  <si>
    <t>K</t>
  </si>
  <si>
    <t>L</t>
  </si>
  <si>
    <t>Hospitality</t>
  </si>
  <si>
    <t>WSST - remit to WA DOR - see notes below</t>
  </si>
  <si>
    <t>Q</t>
  </si>
  <si>
    <t>R</t>
  </si>
  <si>
    <t>Total Expenses</t>
  </si>
  <si>
    <r>
      <rPr>
        <b/>
        <sz val="14"/>
        <color indexed="8"/>
        <rFont val="Calibri"/>
        <family val="2"/>
      </rPr>
      <t>→</t>
    </r>
    <r>
      <rPr>
        <b/>
        <sz val="14"/>
        <color indexed="8"/>
        <rFont val="Gill Sans MT"/>
        <family val="2"/>
      </rPr>
      <t>BUDGETED PROFIT:</t>
    </r>
  </si>
  <si>
    <t>Profit Per Swimmer:</t>
  </si>
  <si>
    <t>*Net Entry Revenue Calcuation:</t>
  </si>
  <si>
    <t>Surcharge</t>
  </si>
  <si>
    <t>Event Entry Fee</t>
  </si>
  <si>
    <t xml:space="preserve">Net Revenue </t>
  </si>
  <si>
    <t>MEET FINANCIAL REPORT</t>
  </si>
  <si>
    <t xml:space="preserve">Fill in the green shaded cells as needed.  </t>
  </si>
  <si>
    <t>Gray shaded cells are calculated for you or are filled in based upon your budget.</t>
  </si>
  <si>
    <t>Save and Email this report to:</t>
  </si>
  <si>
    <t>Mail check for PNA to:</t>
  </si>
  <si>
    <t>PNA Treasurer</t>
  </si>
  <si>
    <t>Form and Fees are to be submitted within 21 days following the meet</t>
  </si>
  <si>
    <t xml:space="preserve">DATE:  </t>
  </si>
  <si>
    <t>BUDGET</t>
  </si>
  <si>
    <t>ACTUAL</t>
  </si>
  <si>
    <t>NOTES</t>
  </si>
  <si>
    <t xml:space="preserve">Concessions - Total Receipts:  </t>
  </si>
  <si>
    <t>Other income (List)</t>
  </si>
  <si>
    <t>Net Revenue</t>
  </si>
  <si>
    <t>WSST</t>
  </si>
  <si>
    <t>Total Revenue</t>
  </si>
  <si>
    <t xml:space="preserve">Club Assistant </t>
  </si>
  <si>
    <t>→ PROFIT:</t>
  </si>
  <si>
    <t>If Profit after approved expenses is less than $6.00 per swimmer per day, meet host may request a reimbursement from PNA.  
This budget is a required part of the request.</t>
  </si>
  <si>
    <r>
      <t xml:space="preserve">Amount Requested from PNA:  </t>
    </r>
    <r>
      <rPr>
        <sz val="11"/>
        <color indexed="8"/>
        <rFont val="Trebuchet MS"/>
        <family val="2"/>
      </rPr>
      <t>(If profit was greater than $6/swimmer/day, skip this section)</t>
    </r>
  </si>
  <si>
    <t>Profit @ $6/swimmer</t>
  </si>
  <si>
    <t xml:space="preserve">Actual Profit </t>
  </si>
  <si>
    <r>
      <rPr>
        <b/>
        <sz val="11"/>
        <color theme="1"/>
        <rFont val="Trebuchet MS"/>
        <family val="2"/>
      </rPr>
      <t xml:space="preserve">IF </t>
    </r>
    <r>
      <rPr>
        <sz val="11"/>
        <color theme="1"/>
        <rFont val="Trebuchet MS"/>
        <family val="2"/>
      </rPr>
      <t>check from PNA is required:</t>
    </r>
  </si>
  <si>
    <t>Payee Name:</t>
  </si>
  <si>
    <t>Street</t>
  </si>
  <si>
    <t>City, State, Zip</t>
  </si>
  <si>
    <t>Swimmer Fee:  $1.75/swimmer</t>
  </si>
  <si>
    <t xml:space="preserve">USMS meet surcharge </t>
  </si>
  <si>
    <t xml:space="preserve">  Net amount due to PNA</t>
  </si>
  <si>
    <t>Timers</t>
  </si>
  <si>
    <r>
      <t xml:space="preserve">Fees due </t>
    </r>
    <r>
      <rPr>
        <i/>
        <sz val="10"/>
        <color indexed="8"/>
        <rFont val="Trebuchet MS"/>
        <family val="2"/>
      </rPr>
      <t>PNA</t>
    </r>
  </si>
  <si>
    <r>
      <t xml:space="preserve">Fees due </t>
    </r>
    <r>
      <rPr>
        <i/>
        <sz val="10"/>
        <color indexed="8"/>
        <rFont val="Trebuchet MS"/>
        <family val="2"/>
      </rPr>
      <t>PNA ($1.75 per swimmer+$50 USMS surcharge)</t>
    </r>
  </si>
  <si>
    <t>Deduct:  Wiggin Fund Discounts used to enter meet (enter as positive)</t>
  </si>
  <si>
    <t>Deduct:  Wiggin Fund Discounts (negative)</t>
  </si>
  <si>
    <t>Adjustment to amount due to PNA needed?</t>
  </si>
  <si>
    <t>New PNA fee</t>
  </si>
  <si>
    <t>Days of competition</t>
  </si>
  <si>
    <t>Amount needed to achieve PNA guaranteed profit</t>
  </si>
  <si>
    <t xml:space="preserve"> </t>
  </si>
  <si>
    <t>1-day average is 3.5 events/person.  2-day average is 4.3 events/person</t>
  </si>
  <si>
    <r>
      <t>*WSST</t>
    </r>
    <r>
      <rPr>
        <sz val="11"/>
        <color rgb="FF000000"/>
        <rFont val="Gill Sans MT"/>
        <family val="2"/>
      </rPr>
      <t xml:space="preserve"> - Starting in 2016, entry fees are no longer subject to WSST, but other revenue items like heat sheets, clothing and concession sales could be subject to WSST depending on your team’s or club’s non-profit status and how proceeds from your meet are used.  Since every meet host is different the Income Statement form has a line for WSST in both the Revenue and Expense sections.  Depending on accounting methods, one, both or neither lines may be used to correctly reflect WSST.  </t>
    </r>
  </si>
  <si>
    <t>PNA MEET ATTENDANCE BY MEET BY YEAR</t>
  </si>
  <si>
    <t>Year</t>
  </si>
  <si>
    <t>Meet</t>
  </si>
  <si>
    <t>BC Mile/BC</t>
  </si>
  <si>
    <t>Anacortes/TAC</t>
  </si>
  <si>
    <t>Juanita /LWM</t>
  </si>
  <si>
    <t>PASC/SARC</t>
  </si>
  <si>
    <t>PNA LCM/PNA</t>
  </si>
  <si>
    <t>BAMFest/BAM</t>
  </si>
  <si>
    <t>Snohomish/SAM</t>
  </si>
  <si>
    <t>PSM SCM Zone</t>
  </si>
  <si>
    <t>Briggs Y/SSM</t>
  </si>
  <si>
    <t>Sand Point CC/SP</t>
  </si>
  <si>
    <t>Pentathlon/ORCA</t>
  </si>
  <si>
    <t>SCM Zone</t>
  </si>
  <si>
    <t>Lake Stevens/LS</t>
  </si>
  <si>
    <t>Grand Total</t>
  </si>
  <si>
    <t>Number of Meets</t>
  </si>
  <si>
    <t>Per Entry Fee</t>
  </si>
  <si>
    <t>Events Per Swimmer</t>
  </si>
  <si>
    <t>Lorraine Masse</t>
  </si>
  <si>
    <t xml:space="preserve">   </t>
  </si>
  <si>
    <t>pnameets@swimpna.org</t>
  </si>
  <si>
    <t xml:space="preserve">If you believe that the above fee structure will not cover your meet expenses, or if you wish to use an alternate fee structure, you may request an additional surcharge or an alternate fee structure based on your proposed budget. The request and rationale for the change must be submitted with your bid. </t>
  </si>
  <si>
    <t>Individual Events  Per Swimmer</t>
  </si>
  <si>
    <r>
      <rPr>
        <b/>
        <sz val="14"/>
        <color indexed="8"/>
        <rFont val="Calibri"/>
        <family val="2"/>
      </rPr>
      <t xml:space="preserve">→ </t>
    </r>
    <r>
      <rPr>
        <b/>
        <sz val="14"/>
        <color indexed="8"/>
        <rFont val="Gill Sans MT"/>
        <family val="2"/>
      </rPr>
      <t>FEES</t>
    </r>
  </si>
  <si>
    <r>
      <rPr>
        <b/>
        <sz val="14"/>
        <color indexed="8"/>
        <rFont val="Calibri"/>
        <family val="2"/>
      </rPr>
      <t xml:space="preserve">→ </t>
    </r>
    <r>
      <rPr>
        <b/>
        <sz val="14"/>
        <color indexed="8"/>
        <rFont val="Gill Sans MT"/>
        <family val="2"/>
      </rPr>
      <t>MEET ATTENDANCE</t>
    </r>
  </si>
  <si>
    <r>
      <rPr>
        <b/>
        <sz val="14"/>
        <color indexed="8"/>
        <rFont val="Calibri"/>
        <family val="2"/>
      </rPr>
      <t xml:space="preserve">→ </t>
    </r>
    <r>
      <rPr>
        <b/>
        <sz val="14"/>
        <color indexed="8"/>
        <rFont val="Gill Sans MT"/>
        <family val="2"/>
      </rPr>
      <t>REVENUE</t>
    </r>
  </si>
  <si>
    <t>Concessions - Total Receipts: (concessions not required)</t>
  </si>
  <si>
    <t>Heat Sheet Sales - Total Receipts:</t>
  </si>
  <si>
    <t>WA State Sales Tax - not included in totals above*</t>
  </si>
  <si>
    <t>Gross Entry Revenue (calculated*)</t>
  </si>
  <si>
    <t>Other Income (Please specify)</t>
  </si>
  <si>
    <t>Pool Fees</t>
  </si>
  <si>
    <t>Supplies/Postage</t>
  </si>
  <si>
    <t>Printing/Copying - including heat sheets</t>
  </si>
  <si>
    <t>Concession Cost</t>
  </si>
  <si>
    <t>If profit after approved expenses is less than $6.00 per swimmer, meet host may request a reimbursement from PNA.  
This budget is a required part of the request.</t>
  </si>
  <si>
    <t>Less:  Club Asst - 5.9% charge</t>
  </si>
  <si>
    <t>Less:  Club Asst - $1.80 per swimmer charge</t>
  </si>
  <si>
    <t>Give It A Shot Meet</t>
  </si>
  <si>
    <t>Viking Invitational</t>
  </si>
  <si>
    <t>→ ATTENDANCE</t>
  </si>
  <si>
    <t>→ REVENUE</t>
  </si>
  <si>
    <t>Gross Entry Revenue</t>
  </si>
  <si>
    <t>→ EXPENSES</t>
  </si>
  <si>
    <t>Net amount due to PNA</t>
  </si>
  <si>
    <t>Officials' Gratuity/Gift/Honorarium</t>
  </si>
  <si>
    <t>Other Expenses (please specify)</t>
  </si>
  <si>
    <t>Additional funds from PNA to achieve $6/swimmer/day</t>
  </si>
  <si>
    <t>PNA Chmp/BWAQ</t>
  </si>
  <si>
    <t>BUDGETED INCOME STATEMENT - POOL MEETS</t>
  </si>
  <si>
    <t>1320 Carlyon Ave SE, Olympia, WA 98501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</si>
</sst>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4">
    <font>
      <sz val="11"/>
      <color theme="1"/>
      <name val="Calibri"/>
      <family val="2"/>
      <scheme val="minor"/>
    </font>
    <font>
      <sz val="11"/>
      <color theme="1"/>
      <name val="Calibri"/>
      <family val="2"/>
      <scheme val="minor"/>
    </font>
    <font>
      <b/>
      <sz val="14"/>
      <color theme="1"/>
      <name val="Arial"/>
      <family val="2"/>
    </font>
    <font>
      <sz val="11"/>
      <color theme="1"/>
      <name val="Arial Narrow"/>
      <family val="2"/>
    </font>
    <font>
      <b/>
      <sz val="12"/>
      <color rgb="FFFF0000"/>
      <name val="Arial Narrow"/>
      <family val="2"/>
    </font>
    <font>
      <b/>
      <sz val="12"/>
      <color theme="1"/>
      <name val="Arial Narrow"/>
      <family val="2"/>
    </font>
    <font>
      <b/>
      <sz val="14"/>
      <color theme="1"/>
      <name val="Gill Sans MT"/>
      <family val="2"/>
    </font>
    <font>
      <b/>
      <sz val="14"/>
      <color theme="1"/>
      <name val="Arial Narrow"/>
      <family val="2"/>
    </font>
    <font>
      <b/>
      <sz val="12"/>
      <color theme="1"/>
      <name val="Gill Sans MT"/>
      <family val="2"/>
    </font>
    <font>
      <sz val="12"/>
      <color theme="1"/>
      <name val="Arial Narrow"/>
      <family val="2"/>
    </font>
    <font>
      <u/>
      <sz val="11"/>
      <color theme="10"/>
      <name val="Calibri"/>
      <family val="2"/>
    </font>
    <font>
      <u/>
      <sz val="11"/>
      <color rgb="FF002060"/>
      <name val="Calibri"/>
      <family val="2"/>
    </font>
    <font>
      <b/>
      <sz val="14"/>
      <color indexed="8"/>
      <name val="Calibri"/>
      <family val="2"/>
    </font>
    <font>
      <b/>
      <sz val="14"/>
      <color indexed="8"/>
      <name val="Gill Sans MT"/>
      <family val="2"/>
    </font>
    <font>
      <b/>
      <sz val="11"/>
      <color theme="1"/>
      <name val="Gill Sans MT"/>
      <family val="2"/>
    </font>
    <font>
      <sz val="11"/>
      <color theme="1"/>
      <name val="Gill Sans MT"/>
      <family val="2"/>
    </font>
    <font>
      <i/>
      <sz val="10"/>
      <color theme="1"/>
      <name val="MS Reference Sans Serif"/>
      <family val="2"/>
    </font>
    <font>
      <b/>
      <sz val="8"/>
      <color theme="1"/>
      <name val="Gill Sans MT"/>
      <family val="2"/>
    </font>
    <font>
      <b/>
      <u/>
      <sz val="11"/>
      <color theme="1"/>
      <name val="Gill Sans MT"/>
      <family val="2"/>
    </font>
    <font>
      <b/>
      <sz val="11"/>
      <color theme="1"/>
      <name val="Arial Narrow"/>
      <family val="2"/>
    </font>
    <font>
      <i/>
      <u/>
      <sz val="11"/>
      <color rgb="FF002060"/>
      <name val="Calibri"/>
      <family val="2"/>
    </font>
    <font>
      <sz val="20"/>
      <color theme="1"/>
      <name val="Gill Sans MT"/>
      <family val="2"/>
    </font>
    <font>
      <sz val="8"/>
      <color theme="1"/>
      <name val="Gill Sans MT"/>
      <family val="2"/>
    </font>
    <font>
      <b/>
      <sz val="11"/>
      <color rgb="FF000000"/>
      <name val="Gill Sans MT"/>
      <family val="2"/>
    </font>
    <font>
      <sz val="11"/>
      <color rgb="FF000000"/>
      <name val="Gill Sans MT"/>
      <family val="2"/>
    </font>
    <font>
      <b/>
      <sz val="9"/>
      <color indexed="81"/>
      <name val="Tahoma"/>
      <family val="2"/>
    </font>
    <font>
      <sz val="9"/>
      <color indexed="81"/>
      <name val="Tahoma"/>
      <family val="2"/>
    </font>
    <font>
      <b/>
      <sz val="14"/>
      <color theme="1"/>
      <name val="Trebuchet MS"/>
      <family val="2"/>
    </font>
    <font>
      <sz val="11"/>
      <color theme="1"/>
      <name val="Trebuchet MS"/>
      <family val="2"/>
    </font>
    <font>
      <b/>
      <sz val="12"/>
      <color theme="1"/>
      <name val="Trebuchet MS"/>
      <family val="2"/>
    </font>
    <font>
      <sz val="12"/>
      <color theme="1"/>
      <name val="Trebuchet MS"/>
      <family val="2"/>
    </font>
    <font>
      <b/>
      <u/>
      <sz val="12"/>
      <color theme="5" tint="-0.499984740745262"/>
      <name val="Calibri"/>
      <family val="2"/>
    </font>
    <font>
      <b/>
      <sz val="12"/>
      <color indexed="8"/>
      <name val="Trebuchet MS"/>
      <family val="2"/>
    </font>
    <font>
      <sz val="9"/>
      <color theme="1"/>
      <name val="Trebuchet MS"/>
      <family val="2"/>
    </font>
    <font>
      <b/>
      <u/>
      <sz val="11"/>
      <color theme="1"/>
      <name val="Trebuchet MS"/>
      <family val="2"/>
    </font>
    <font>
      <b/>
      <sz val="11"/>
      <color theme="1"/>
      <name val="Trebuchet MS"/>
      <family val="2"/>
    </font>
    <font>
      <sz val="10"/>
      <color theme="1"/>
      <name val="Trebuchet MS"/>
      <family val="2"/>
    </font>
    <font>
      <i/>
      <sz val="10"/>
      <color theme="1"/>
      <name val="Trebuchet MS"/>
      <family val="2"/>
    </font>
    <font>
      <sz val="11"/>
      <color indexed="8"/>
      <name val="Trebuchet MS"/>
      <family val="2"/>
    </font>
    <font>
      <i/>
      <sz val="10"/>
      <color indexed="8"/>
      <name val="Trebuchet MS"/>
      <family val="2"/>
    </font>
    <font>
      <sz val="10"/>
      <color theme="1"/>
      <name val="Gill Sans MT"/>
      <family val="2"/>
    </font>
    <font>
      <b/>
      <sz val="11"/>
      <color theme="1"/>
      <name val="Calibri"/>
      <family val="2"/>
      <scheme val="minor"/>
    </font>
    <font>
      <sz val="11"/>
      <color theme="0"/>
      <name val="Calibri"/>
      <family val="2"/>
      <scheme val="minor"/>
    </font>
    <font>
      <sz val="11"/>
      <color rgb="FF444444"/>
      <name val="Cantarell"/>
    </font>
  </fonts>
  <fills count="10">
    <fill>
      <patternFill patternType="none"/>
    </fill>
    <fill>
      <patternFill patternType="gray125"/>
    </fill>
    <fill>
      <patternFill patternType="solid">
        <fgColor rgb="FFE7FED6"/>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D8D8D8"/>
        <bgColor indexed="64"/>
      </patternFill>
    </fill>
    <fill>
      <patternFill patternType="solid">
        <fgColor theme="3" tint="0.79998168889431442"/>
        <bgColor indexed="64"/>
      </patternFill>
    </fill>
    <fill>
      <patternFill patternType="solid">
        <fgColor rgb="FFFFFF99"/>
        <bgColor indexed="64"/>
      </patternFill>
    </fill>
    <fill>
      <patternFill patternType="solid">
        <fgColor rgb="FFC1E3FF"/>
        <bgColor indexed="64"/>
      </patternFill>
    </fill>
    <fill>
      <patternFill patternType="solid">
        <fgColor rgb="FFE7F4FF"/>
        <bgColor indexed="64"/>
      </patternFill>
    </fill>
  </fills>
  <borders count="23">
    <border>
      <left/>
      <right/>
      <top/>
      <bottom/>
      <diagonal/>
    </border>
    <border>
      <left style="thick">
        <color rgb="FFFFFF00"/>
      </left>
      <right/>
      <top style="thick">
        <color rgb="FFFFFF00"/>
      </top>
      <bottom style="thick">
        <color rgb="FFFFFF00"/>
      </bottom>
      <diagonal/>
    </border>
    <border>
      <left/>
      <right/>
      <top style="thick">
        <color rgb="FFFFFF00"/>
      </top>
      <bottom style="thick">
        <color rgb="FFFFFF00"/>
      </bottom>
      <diagonal/>
    </border>
    <border>
      <left/>
      <right style="thick">
        <color rgb="FFFFFF00"/>
      </right>
      <top style="thick">
        <color rgb="FFFFFF00"/>
      </top>
      <bottom style="thick">
        <color rgb="FFFFFF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184">
    <xf numFmtId="0" fontId="0" fillId="0" borderId="0" xfId="0"/>
    <xf numFmtId="0" fontId="3" fillId="0" borderId="0" xfId="0" applyFont="1"/>
    <xf numFmtId="0" fontId="6"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pplyProtection="1">
      <alignment horizontal="center" vertical="center"/>
      <protection locked="0"/>
    </xf>
    <xf numFmtId="0" fontId="6" fillId="0" borderId="0" xfId="0" applyFont="1" applyAlignment="1">
      <alignment vertical="center" textRotation="255"/>
    </xf>
    <xf numFmtId="0" fontId="14" fillId="0" borderId="0" xfId="0" applyFont="1"/>
    <xf numFmtId="0" fontId="15" fillId="0" borderId="0" xfId="0" applyFont="1"/>
    <xf numFmtId="0" fontId="15" fillId="0" borderId="0" xfId="0" applyFont="1" applyAlignment="1">
      <alignment horizontal="center"/>
    </xf>
    <xf numFmtId="44" fontId="15" fillId="0" borderId="0" xfId="1" quotePrefix="1" applyFont="1" applyProtection="1"/>
    <xf numFmtId="44" fontId="15" fillId="0" borderId="0" xfId="1" applyFont="1" applyProtection="1"/>
    <xf numFmtId="0" fontId="15" fillId="0" borderId="0" xfId="0" applyFont="1" applyAlignment="1">
      <alignment horizontal="center" vertical="center" wrapText="1"/>
    </xf>
    <xf numFmtId="44" fontId="15" fillId="2" borderId="12" xfId="1" applyFont="1" applyFill="1" applyBorder="1" applyAlignment="1" applyProtection="1">
      <alignment horizontal="center" vertical="center" wrapText="1"/>
      <protection locked="0"/>
    </xf>
    <xf numFmtId="44" fontId="15" fillId="2" borderId="13" xfId="1" applyFont="1" applyFill="1" applyBorder="1" applyProtection="1">
      <protection locked="0"/>
    </xf>
    <xf numFmtId="0" fontId="16" fillId="0" borderId="0" xfId="0" applyFont="1" applyAlignment="1">
      <alignment horizontal="left" vertical="center" wrapText="1" indent="2"/>
    </xf>
    <xf numFmtId="0" fontId="14" fillId="0" borderId="0" xfId="0" applyFont="1" applyAlignment="1">
      <alignment horizontal="left" vertical="center" wrapText="1" indent="2"/>
    </xf>
    <xf numFmtId="0" fontId="17" fillId="0" borderId="0" xfId="0" applyFont="1" applyAlignment="1">
      <alignment textRotation="255" wrapText="1"/>
    </xf>
    <xf numFmtId="0" fontId="3" fillId="0" borderId="0" xfId="0" applyFont="1" applyAlignment="1">
      <alignment horizontal="left" indent="1"/>
    </xf>
    <xf numFmtId="0" fontId="15" fillId="2" borderId="13" xfId="0" applyFont="1" applyFill="1" applyBorder="1" applyProtection="1">
      <protection locked="0"/>
    </xf>
    <xf numFmtId="0" fontId="16" fillId="0" borderId="5" xfId="0" applyFont="1" applyBorder="1" applyAlignment="1">
      <alignment vertical="center" wrapText="1"/>
    </xf>
    <xf numFmtId="0" fontId="15" fillId="0" borderId="0" xfId="0" applyFont="1" applyAlignment="1">
      <alignment horizontal="center" wrapText="1"/>
    </xf>
    <xf numFmtId="0" fontId="14" fillId="0" borderId="0" xfId="0" applyFont="1" applyAlignment="1">
      <alignment horizontal="center" vertical="center"/>
    </xf>
    <xf numFmtId="0" fontId="14" fillId="0" borderId="0" xfId="0" applyFont="1" applyAlignment="1">
      <alignment horizontal="left" wrapText="1" indent="1"/>
    </xf>
    <xf numFmtId="0" fontId="18" fillId="0" borderId="0" xfId="0" applyFont="1" applyAlignment="1">
      <alignment horizontal="center"/>
    </xf>
    <xf numFmtId="0" fontId="14" fillId="0" borderId="0" xfId="0" applyFont="1" applyAlignment="1">
      <alignment horizontal="left" indent="2"/>
    </xf>
    <xf numFmtId="0" fontId="15" fillId="0" borderId="0" xfId="0" applyFont="1" applyAlignment="1">
      <alignment horizontal="left" indent="5"/>
    </xf>
    <xf numFmtId="44" fontId="15" fillId="3" borderId="13" xfId="0" applyNumberFormat="1" applyFont="1" applyFill="1" applyBorder="1"/>
    <xf numFmtId="44" fontId="15" fillId="2" borderId="14" xfId="1" applyFont="1" applyFill="1" applyBorder="1" applyProtection="1">
      <protection locked="0"/>
    </xf>
    <xf numFmtId="0" fontId="15" fillId="0" borderId="7" xfId="0" applyFont="1" applyBorder="1"/>
    <xf numFmtId="0" fontId="19" fillId="0" borderId="0" xfId="0" applyFont="1"/>
    <xf numFmtId="10" fontId="3" fillId="0" borderId="0" xfId="0" applyNumberFormat="1" applyFont="1" applyProtection="1">
      <protection locked="0"/>
    </xf>
    <xf numFmtId="0" fontId="14" fillId="0" borderId="0" xfId="0" applyFont="1" applyAlignment="1">
      <alignment horizontal="left" indent="5"/>
    </xf>
    <xf numFmtId="0" fontId="8" fillId="0" borderId="0" xfId="0" applyFont="1" applyAlignment="1">
      <alignment horizontal="left" indent="5"/>
    </xf>
    <xf numFmtId="44" fontId="14" fillId="3" borderId="15" xfId="0" applyNumberFormat="1" applyFont="1" applyFill="1" applyBorder="1"/>
    <xf numFmtId="44" fontId="15" fillId="3" borderId="13" xfId="1" applyFont="1" applyFill="1" applyBorder="1" applyProtection="1"/>
    <xf numFmtId="44" fontId="14" fillId="3" borderId="16" xfId="1" applyFont="1" applyFill="1" applyBorder="1" applyProtection="1"/>
    <xf numFmtId="0" fontId="16" fillId="0" borderId="0" xfId="0" applyFont="1" applyAlignment="1">
      <alignment wrapText="1"/>
    </xf>
    <xf numFmtId="0" fontId="21" fillId="0" borderId="0" xfId="0" quotePrefix="1" applyFont="1"/>
    <xf numFmtId="0" fontId="8" fillId="0" borderId="0" xfId="0" applyFont="1"/>
    <xf numFmtId="0" fontId="15" fillId="3" borderId="17" xfId="0" applyFont="1" applyFill="1" applyBorder="1"/>
    <xf numFmtId="44" fontId="15" fillId="3" borderId="17" xfId="0" applyNumberFormat="1" applyFont="1" applyFill="1" applyBorder="1"/>
    <xf numFmtId="44" fontId="15" fillId="3" borderId="0" xfId="1" applyFont="1" applyFill="1" applyProtection="1"/>
    <xf numFmtId="44" fontId="15" fillId="5" borderId="4" xfId="0" applyNumberFormat="1" applyFont="1" applyFill="1" applyBorder="1"/>
    <xf numFmtId="0" fontId="22" fillId="0" borderId="0" xfId="0" applyFont="1"/>
    <xf numFmtId="44" fontId="14" fillId="3" borderId="16" xfId="0" applyNumberFormat="1" applyFont="1" applyFill="1" applyBorder="1"/>
    <xf numFmtId="0" fontId="28" fillId="0" borderId="0" xfId="0" applyFont="1"/>
    <xf numFmtId="0" fontId="31" fillId="0" borderId="18" xfId="2" applyFont="1" applyBorder="1" applyAlignment="1" applyProtection="1"/>
    <xf numFmtId="0" fontId="31" fillId="0" borderId="18" xfId="2" applyFont="1" applyBorder="1" applyAlignment="1" applyProtection="1">
      <alignment horizontal="center"/>
    </xf>
    <xf numFmtId="0" fontId="30" fillId="0" borderId="0" xfId="0" applyFont="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horizontal="center" vertical="center"/>
    </xf>
    <xf numFmtId="0" fontId="30" fillId="3" borderId="13" xfId="0" applyFont="1" applyFill="1" applyBorder="1" applyAlignment="1">
      <alignment horizontal="center" vertical="center" wrapText="1"/>
    </xf>
    <xf numFmtId="1" fontId="28" fillId="2" borderId="13" xfId="1" applyNumberFormat="1" applyFont="1" applyFill="1" applyBorder="1" applyAlignment="1" applyProtection="1">
      <alignment horizontal="center"/>
      <protection locked="0"/>
    </xf>
    <xf numFmtId="0" fontId="33" fillId="0" borderId="0" xfId="0" applyFont="1" applyAlignment="1">
      <alignment wrapText="1"/>
    </xf>
    <xf numFmtId="0" fontId="34" fillId="0" borderId="0" xfId="0" applyFont="1" applyAlignment="1">
      <alignment horizontal="center"/>
    </xf>
    <xf numFmtId="0" fontId="34" fillId="0" borderId="0" xfId="0" applyFont="1" applyAlignment="1" applyProtection="1">
      <alignment horizontal="center"/>
      <protection locked="0"/>
    </xf>
    <xf numFmtId="0" fontId="35" fillId="0" borderId="0" xfId="0" applyFont="1" applyAlignment="1">
      <alignment horizontal="left" indent="2"/>
    </xf>
    <xf numFmtId="44" fontId="28" fillId="3" borderId="13" xfId="0" applyNumberFormat="1" applyFont="1" applyFill="1" applyBorder="1"/>
    <xf numFmtId="44" fontId="28" fillId="2" borderId="13" xfId="1" applyFont="1" applyFill="1" applyBorder="1" applyProtection="1">
      <protection locked="0"/>
    </xf>
    <xf numFmtId="0" fontId="36" fillId="0" borderId="0" xfId="0" applyFont="1" applyAlignment="1">
      <alignment wrapText="1"/>
    </xf>
    <xf numFmtId="0" fontId="28" fillId="0" borderId="0" xfId="0" applyFont="1" applyProtection="1">
      <protection locked="0"/>
    </xf>
    <xf numFmtId="0" fontId="28" fillId="0" borderId="0" xfId="0" applyFont="1" applyAlignment="1">
      <alignment horizontal="left" indent="5"/>
    </xf>
    <xf numFmtId="0" fontId="28" fillId="0" borderId="0" xfId="0" applyFont="1" applyAlignment="1">
      <alignment horizontal="center" wrapText="1"/>
    </xf>
    <xf numFmtId="44" fontId="28" fillId="3" borderId="12" xfId="0" applyNumberFormat="1" applyFont="1" applyFill="1" applyBorder="1"/>
    <xf numFmtId="0" fontId="11" fillId="0" borderId="0" xfId="2" applyNumberFormat="1" applyFont="1" applyFill="1" applyBorder="1" applyAlignment="1" applyProtection="1">
      <alignment horizontal="center" wrapText="1"/>
    </xf>
    <xf numFmtId="0" fontId="35" fillId="0" borderId="0" xfId="0" applyFont="1" applyAlignment="1">
      <alignment horizontal="left" indent="5"/>
    </xf>
    <xf numFmtId="0" fontId="29" fillId="0" borderId="0" xfId="0" applyFont="1" applyAlignment="1">
      <alignment horizontal="left" indent="3"/>
    </xf>
    <xf numFmtId="44" fontId="35" fillId="3" borderId="15" xfId="0" applyNumberFormat="1" applyFont="1" applyFill="1" applyBorder="1"/>
    <xf numFmtId="44" fontId="28" fillId="2" borderId="14" xfId="1" applyFont="1" applyFill="1" applyBorder="1" applyProtection="1">
      <protection locked="0"/>
    </xf>
    <xf numFmtId="0" fontId="33" fillId="0" borderId="0" xfId="0" applyFont="1" applyAlignment="1">
      <alignment horizontal="left" wrapText="1"/>
    </xf>
    <xf numFmtId="44" fontId="28" fillId="3" borderId="13" xfId="1" applyFont="1" applyFill="1" applyBorder="1" applyProtection="1">
      <protection locked="0"/>
    </xf>
    <xf numFmtId="44" fontId="35" fillId="3" borderId="16" xfId="1" applyFont="1" applyFill="1" applyBorder="1" applyProtection="1"/>
    <xf numFmtId="44" fontId="35" fillId="3" borderId="9" xfId="1" applyFont="1" applyFill="1" applyBorder="1" applyProtection="1"/>
    <xf numFmtId="44" fontId="35" fillId="3" borderId="18" xfId="1" applyFont="1" applyFill="1" applyBorder="1" applyProtection="1"/>
    <xf numFmtId="0" fontId="35" fillId="0" borderId="0" xfId="0" applyFont="1"/>
    <xf numFmtId="0" fontId="37" fillId="0" borderId="0" xfId="0" applyFont="1" applyAlignment="1">
      <alignment horizontal="center" wrapText="1"/>
    </xf>
    <xf numFmtId="44" fontId="28" fillId="3" borderId="13" xfId="1" applyFont="1" applyFill="1" applyBorder="1" applyAlignment="1" applyProtection="1">
      <alignment horizontal="center"/>
    </xf>
    <xf numFmtId="0" fontId="28" fillId="7" borderId="0" xfId="0" applyFont="1" applyFill="1"/>
    <xf numFmtId="0" fontId="28" fillId="0" borderId="0" xfId="0" applyFont="1" applyAlignment="1">
      <alignment horizontal="center"/>
    </xf>
    <xf numFmtId="10" fontId="33" fillId="0" borderId="0" xfId="0" applyNumberFormat="1" applyFont="1" applyAlignment="1">
      <alignment horizontal="center" wrapText="1"/>
    </xf>
    <xf numFmtId="0" fontId="36" fillId="0" borderId="0" xfId="0" applyFont="1" applyAlignment="1">
      <alignment horizontal="left" indent="1"/>
    </xf>
    <xf numFmtId="0" fontId="28" fillId="2" borderId="0" xfId="0" applyFont="1" applyFill="1" applyAlignment="1" applyProtection="1">
      <alignment horizontal="center"/>
      <protection locked="0"/>
    </xf>
    <xf numFmtId="0" fontId="36" fillId="0" borderId="0" xfId="0" applyFont="1" applyAlignment="1">
      <alignment horizontal="left" indent="5"/>
    </xf>
    <xf numFmtId="0" fontId="36" fillId="0" borderId="0" xfId="0" applyFont="1"/>
    <xf numFmtId="0" fontId="40" fillId="0" borderId="0" xfId="0" applyFont="1"/>
    <xf numFmtId="44" fontId="40" fillId="3" borderId="13" xfId="1" applyFont="1" applyFill="1" applyBorder="1" applyProtection="1"/>
    <xf numFmtId="0" fontId="40" fillId="0" borderId="0" xfId="0" applyFont="1" applyAlignment="1">
      <alignment horizontal="left" indent="5"/>
    </xf>
    <xf numFmtId="44" fontId="28" fillId="0" borderId="0" xfId="0" applyNumberFormat="1" applyFont="1"/>
    <xf numFmtId="44" fontId="35" fillId="0" borderId="0" xfId="1" applyFont="1" applyFill="1" applyBorder="1" applyProtection="1"/>
    <xf numFmtId="44" fontId="35" fillId="0" borderId="0" xfId="0" applyNumberFormat="1" applyFont="1"/>
    <xf numFmtId="15" fontId="9" fillId="6" borderId="4" xfId="0" applyNumberFormat="1" applyFont="1" applyFill="1" applyBorder="1" applyAlignment="1" applyProtection="1">
      <alignment horizontal="center" vertical="center"/>
      <protection locked="0"/>
    </xf>
    <xf numFmtId="44" fontId="28" fillId="0" borderId="0" xfId="1" applyFont="1" applyFill="1" applyBorder="1" applyAlignment="1" applyProtection="1">
      <alignment horizontal="center"/>
    </xf>
    <xf numFmtId="0" fontId="28" fillId="0" borderId="0" xfId="0" applyFont="1" applyAlignment="1">
      <alignment horizontal="right"/>
    </xf>
    <xf numFmtId="44" fontId="28" fillId="0" borderId="13" xfId="1" applyFont="1" applyFill="1" applyBorder="1" applyAlignment="1" applyProtection="1">
      <alignment horizontal="center"/>
    </xf>
    <xf numFmtId="0" fontId="41" fillId="0" borderId="0" xfId="0" applyFont="1"/>
    <xf numFmtId="0" fontId="15" fillId="3" borderId="0" xfId="0" applyFont="1" applyFill="1"/>
    <xf numFmtId="44" fontId="15" fillId="3" borderId="0" xfId="0" applyNumberFormat="1" applyFont="1" applyFill="1"/>
    <xf numFmtId="0" fontId="10" fillId="0" borderId="18" xfId="2" applyBorder="1" applyAlignment="1" applyProtection="1">
      <alignment horizontal="center"/>
    </xf>
    <xf numFmtId="1" fontId="0" fillId="0" borderId="0" xfId="0" applyNumberFormat="1"/>
    <xf numFmtId="1" fontId="42" fillId="0" borderId="0" xfId="0" applyNumberFormat="1" applyFont="1"/>
    <xf numFmtId="1" fontId="41" fillId="0" borderId="18" xfId="0" applyNumberFormat="1" applyFont="1" applyBorder="1"/>
    <xf numFmtId="0" fontId="28" fillId="0" borderId="0" xfId="0" applyFont="1" applyAlignment="1" applyProtection="1">
      <alignment horizontal="center"/>
      <protection locked="0"/>
    </xf>
    <xf numFmtId="0" fontId="20" fillId="0" borderId="0" xfId="2" applyFont="1" applyAlignment="1" applyProtection="1">
      <alignment horizontal="center"/>
    </xf>
    <xf numFmtId="0" fontId="6" fillId="0" borderId="11" xfId="0" applyFont="1" applyBorder="1" applyAlignment="1">
      <alignment horizontal="left"/>
    </xf>
    <xf numFmtId="0" fontId="6" fillId="0" borderId="0" xfId="0" applyFont="1" applyAlignment="1">
      <alignment horizontal="left"/>
    </xf>
    <xf numFmtId="0" fontId="23" fillId="0" borderId="0" xfId="0" applyFont="1" applyAlignment="1">
      <alignment horizontal="left" wrapText="1"/>
    </xf>
    <xf numFmtId="0" fontId="40" fillId="2" borderId="10" xfId="0" applyFont="1" applyFill="1" applyBorder="1" applyAlignment="1" applyProtection="1">
      <alignment horizontal="center" wrapText="1"/>
      <protection locked="0"/>
    </xf>
    <xf numFmtId="0" fontId="40" fillId="2" borderId="4" xfId="0" applyFont="1" applyFill="1" applyBorder="1" applyAlignment="1" applyProtection="1">
      <alignment horizontal="center" wrapText="1"/>
      <protection locked="0"/>
    </xf>
    <xf numFmtId="0" fontId="40" fillId="2" borderId="5" xfId="0" applyFont="1" applyFill="1" applyBorder="1" applyAlignment="1" applyProtection="1">
      <alignment horizontal="center" wrapText="1"/>
      <protection locked="0"/>
    </xf>
    <xf numFmtId="0" fontId="16" fillId="0" borderId="0" xfId="0" applyFont="1" applyAlignment="1">
      <alignment horizontal="center" wrapText="1"/>
    </xf>
    <xf numFmtId="0" fontId="36" fillId="0" borderId="0" xfId="0" applyFont="1" applyAlignment="1">
      <alignment horizontal="left" wrapText="1"/>
    </xf>
    <xf numFmtId="0" fontId="14" fillId="0" borderId="0" xfId="0" applyFont="1" applyAlignment="1">
      <alignment horizontal="center"/>
    </xf>
    <xf numFmtId="0" fontId="16" fillId="0" borderId="10" xfId="0" applyFont="1" applyBorder="1" applyAlignment="1">
      <alignment horizontal="left" vertical="center" wrapText="1" indent="2"/>
    </xf>
    <xf numFmtId="0" fontId="16" fillId="0" borderId="4" xfId="0" applyFont="1" applyBorder="1" applyAlignment="1">
      <alignment horizontal="left" vertical="center" wrapText="1" indent="2"/>
    </xf>
    <xf numFmtId="0" fontId="16" fillId="0" borderId="5" xfId="0" applyFont="1" applyBorder="1" applyAlignment="1">
      <alignment horizontal="left" vertical="center" wrapText="1" indent="2"/>
    </xf>
    <xf numFmtId="0" fontId="13" fillId="0" borderId="11" xfId="0" applyFont="1" applyBorder="1" applyAlignment="1">
      <alignment horizontal="left"/>
    </xf>
    <xf numFmtId="0" fontId="15" fillId="2" borderId="10" xfId="0" applyFont="1" applyFill="1" applyBorder="1" applyAlignment="1" applyProtection="1">
      <alignment horizontal="center"/>
      <protection locked="0"/>
    </xf>
    <xf numFmtId="0" fontId="15" fillId="2" borderId="4" xfId="0" applyFont="1" applyFill="1" applyBorder="1" applyAlignment="1" applyProtection="1">
      <alignment horizontal="center"/>
      <protection locked="0"/>
    </xf>
    <xf numFmtId="0" fontId="15" fillId="2" borderId="5" xfId="0" applyFont="1" applyFill="1" applyBorder="1" applyAlignment="1" applyProtection="1">
      <alignment horizontal="center"/>
      <protection locked="0"/>
    </xf>
    <xf numFmtId="0" fontId="13" fillId="0" borderId="11" xfId="0" applyFont="1" applyBorder="1" applyAlignment="1">
      <alignment horizontal="left" vertical="center"/>
    </xf>
    <xf numFmtId="0" fontId="6" fillId="0" borderId="0" xfId="0" applyFont="1" applyAlignment="1">
      <alignment horizontal="left" vertical="center"/>
    </xf>
    <xf numFmtId="0" fontId="2" fillId="0" borderId="0" xfId="0" applyFont="1" applyAlignment="1">
      <alignment horizont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7" fillId="2" borderId="6"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14" fontId="8" fillId="0" borderId="8" xfId="0" applyNumberFormat="1" applyFont="1" applyBorder="1" applyAlignment="1">
      <alignment horizontal="center" vertical="center" wrapText="1"/>
    </xf>
    <xf numFmtId="0" fontId="8" fillId="0" borderId="9" xfId="0" applyFont="1" applyBorder="1" applyAlignment="1">
      <alignment horizontal="center" vertical="center"/>
    </xf>
    <xf numFmtId="15" fontId="9" fillId="2" borderId="10" xfId="0" applyNumberFormat="1"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6"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6" fillId="4" borderId="0" xfId="0" applyFont="1" applyFill="1" applyAlignment="1">
      <alignment horizontal="center" vertical="center"/>
    </xf>
    <xf numFmtId="0" fontId="10" fillId="0" borderId="0" xfId="2" applyFill="1" applyBorder="1" applyAlignment="1" applyProtection="1">
      <alignment horizontal="center" vertical="center"/>
    </xf>
    <xf numFmtId="0" fontId="11" fillId="0" borderId="0" xfId="2" applyFont="1" applyFill="1" applyBorder="1" applyAlignment="1" applyProtection="1">
      <alignment horizontal="center" vertical="center"/>
    </xf>
    <xf numFmtId="0" fontId="28" fillId="0" borderId="0" xfId="0" applyFont="1" applyAlignment="1">
      <alignment horizontal="right" indent="1"/>
    </xf>
    <xf numFmtId="0" fontId="28" fillId="2" borderId="10" xfId="0" applyFont="1" applyFill="1" applyBorder="1" applyAlignment="1" applyProtection="1">
      <alignment horizontal="center"/>
      <protection locked="0"/>
    </xf>
    <xf numFmtId="0" fontId="28" fillId="2" borderId="4" xfId="0" applyFont="1" applyFill="1" applyBorder="1" applyAlignment="1" applyProtection="1">
      <alignment horizontal="center"/>
      <protection locked="0"/>
    </xf>
    <xf numFmtId="0" fontId="28" fillId="2" borderId="5" xfId="0" applyFont="1" applyFill="1" applyBorder="1" applyAlignment="1" applyProtection="1">
      <alignment horizontal="center"/>
      <protection locked="0"/>
    </xf>
    <xf numFmtId="0" fontId="37" fillId="0" borderId="0" xfId="0" applyFont="1" applyAlignment="1">
      <alignment horizontal="center" wrapText="1"/>
    </xf>
    <xf numFmtId="0" fontId="28" fillId="0" borderId="0" xfId="0" applyFont="1" applyAlignment="1">
      <alignment horizontal="center"/>
    </xf>
    <xf numFmtId="0" fontId="28" fillId="0" borderId="0" xfId="0" applyFont="1" applyAlignment="1">
      <alignment horizontal="center" wrapText="1"/>
    </xf>
    <xf numFmtId="0" fontId="32" fillId="0" borderId="11" xfId="0" applyFont="1" applyBorder="1" applyAlignment="1">
      <alignment horizontal="left"/>
    </xf>
    <xf numFmtId="0" fontId="29" fillId="0" borderId="0" xfId="0" applyFont="1" applyAlignment="1">
      <alignment horizontal="left"/>
    </xf>
    <xf numFmtId="0" fontId="33" fillId="6" borderId="10" xfId="0" applyFont="1" applyFill="1" applyBorder="1" applyAlignment="1">
      <alignment horizontal="center" wrapText="1"/>
    </xf>
    <xf numFmtId="0" fontId="33" fillId="6" borderId="5" xfId="0" applyFont="1" applyFill="1" applyBorder="1" applyAlignment="1">
      <alignment horizontal="center" wrapText="1"/>
    </xf>
    <xf numFmtId="0" fontId="33" fillId="6" borderId="10" xfId="0" applyFont="1" applyFill="1" applyBorder="1" applyAlignment="1" applyProtection="1">
      <alignment horizontal="center" wrapText="1"/>
      <protection locked="0"/>
    </xf>
    <xf numFmtId="0" fontId="33" fillId="6" borderId="5" xfId="0" applyFont="1" applyFill="1" applyBorder="1" applyAlignment="1" applyProtection="1">
      <alignment horizontal="center" wrapText="1"/>
      <protection locked="0"/>
    </xf>
    <xf numFmtId="0" fontId="29" fillId="0" borderId="19" xfId="0" applyFont="1" applyBorder="1" applyAlignment="1">
      <alignment horizontal="center" wrapText="1"/>
    </xf>
    <xf numFmtId="0" fontId="29" fillId="0" borderId="20" xfId="0" applyFont="1" applyBorder="1" applyAlignment="1">
      <alignment horizontal="center" wrapText="1"/>
    </xf>
    <xf numFmtId="0" fontId="29" fillId="0" borderId="11" xfId="0" applyFont="1" applyBorder="1" applyAlignment="1">
      <alignment horizontal="center" wrapText="1"/>
    </xf>
    <xf numFmtId="0" fontId="29" fillId="0" borderId="0" xfId="0" applyFont="1" applyAlignment="1">
      <alignment horizontal="center" wrapText="1"/>
    </xf>
    <xf numFmtId="0" fontId="29"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0" xfId="0" applyFont="1" applyAlignment="1">
      <alignment horizontal="center" vertical="center" wrapText="1"/>
    </xf>
    <xf numFmtId="0" fontId="29" fillId="0" borderId="22"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1" xfId="0" applyFont="1" applyBorder="1" applyAlignment="1">
      <alignment horizontal="center" vertical="center" wrapText="1"/>
    </xf>
    <xf numFmtId="0" fontId="29" fillId="4" borderId="10" xfId="0" applyFont="1" applyFill="1" applyBorder="1" applyAlignment="1">
      <alignment horizontal="center" wrapText="1"/>
    </xf>
    <xf numFmtId="0" fontId="29" fillId="4" borderId="4" xfId="0" applyFont="1" applyFill="1" applyBorder="1" applyAlignment="1">
      <alignment horizontal="center" wrapText="1"/>
    </xf>
    <xf numFmtId="0" fontId="29" fillId="4" borderId="5" xfId="0" applyFont="1" applyFill="1" applyBorder="1" applyAlignment="1">
      <alignment horizontal="center" wrapText="1"/>
    </xf>
    <xf numFmtId="0" fontId="29" fillId="0" borderId="0" xfId="0" applyFont="1" applyAlignment="1">
      <alignment horizontal="center"/>
    </xf>
    <xf numFmtId="0" fontId="29" fillId="0" borderId="7" xfId="0" applyFont="1" applyBorder="1" applyAlignment="1">
      <alignment horizontal="center"/>
    </xf>
    <xf numFmtId="0" fontId="29" fillId="3" borderId="8" xfId="0" applyFont="1" applyFill="1" applyBorder="1" applyAlignment="1">
      <alignment horizontal="center" vertical="center"/>
    </xf>
    <xf numFmtId="0" fontId="29" fillId="3" borderId="9" xfId="0" applyFont="1" applyFill="1" applyBorder="1" applyAlignment="1">
      <alignment horizontal="center" vertical="center"/>
    </xf>
    <xf numFmtId="0" fontId="27" fillId="0" borderId="0" xfId="0" applyFont="1" applyAlignment="1">
      <alignment horizontal="center"/>
    </xf>
    <xf numFmtId="0" fontId="29" fillId="2" borderId="10"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5" xfId="0" applyFont="1" applyFill="1" applyBorder="1" applyAlignment="1">
      <alignment horizontal="center" vertical="center"/>
    </xf>
    <xf numFmtId="0" fontId="30" fillId="3" borderId="10"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29" fillId="0" borderId="18" xfId="0" applyFont="1" applyBorder="1" applyAlignment="1">
      <alignment horizontal="center"/>
    </xf>
    <xf numFmtId="0" fontId="41" fillId="9" borderId="0" xfId="0" applyFont="1" applyFill="1" applyAlignment="1">
      <alignment horizontal="center"/>
    </xf>
    <xf numFmtId="0" fontId="41" fillId="8" borderId="0" xfId="0" applyFont="1" applyFill="1" applyAlignment="1">
      <alignment horizontal="center"/>
    </xf>
    <xf numFmtId="0" fontId="19" fillId="3" borderId="0" xfId="1" applyNumberFormat="1" applyFont="1" applyFill="1" applyAlignment="1" applyProtection="1">
      <alignment horizontal="center" vertical="center"/>
    </xf>
    <xf numFmtId="0" fontId="43" fillId="0" borderId="0" xfId="0" applyFont="1"/>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nameets@swimpna.org" TargetMode="External"/><Relationship Id="rId2" Type="http://schemas.openxmlformats.org/officeDocument/2006/relationships/hyperlink" Target="http://dor.wa.gov/content/findtaxesandrates/salesandusetaxrates/lookupataxrate/" TargetMode="External"/><Relationship Id="rId1" Type="http://schemas.openxmlformats.org/officeDocument/2006/relationships/hyperlink" Target="mailto:pnameets@swimpna.org"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nameets@swimpna.or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83732-630A-4054-9C9F-C0C9BF9FC78D}">
  <sheetPr>
    <pageSetUpPr fitToPage="1"/>
  </sheetPr>
  <dimension ref="A1:M93"/>
  <sheetViews>
    <sheetView zoomScale="110" zoomScaleNormal="110" workbookViewId="0">
      <selection activeCell="H4" sqref="H4:J4"/>
    </sheetView>
  </sheetViews>
  <sheetFormatPr defaultRowHeight="13.8"/>
  <cols>
    <col min="1" max="1" width="5.6640625" style="1" customWidth="1"/>
    <col min="2" max="2" width="11.5546875" style="1" customWidth="1"/>
    <col min="3" max="5" width="13.109375" style="1" customWidth="1"/>
    <col min="6" max="6" width="12.33203125" style="1" customWidth="1"/>
    <col min="7" max="7" width="4.33203125" style="1" customWidth="1"/>
    <col min="8" max="8" width="11.88671875" style="1" customWidth="1"/>
    <col min="9" max="9" width="3.6640625" style="1" customWidth="1"/>
    <col min="10" max="10" width="18" style="1" customWidth="1"/>
    <col min="11" max="11" width="13.6640625" style="1" customWidth="1"/>
    <col min="12" max="256" width="9.109375" style="1"/>
    <col min="257" max="257" width="5.6640625" style="1" customWidth="1"/>
    <col min="258" max="258" width="11.5546875" style="1" customWidth="1"/>
    <col min="259" max="261" width="13.109375" style="1" customWidth="1"/>
    <col min="262" max="262" width="12.33203125" style="1" customWidth="1"/>
    <col min="263" max="263" width="4.33203125" style="1" customWidth="1"/>
    <col min="264" max="264" width="11.88671875" style="1" customWidth="1"/>
    <col min="265" max="265" width="3.6640625" style="1" customWidth="1"/>
    <col min="266" max="266" width="18" style="1" customWidth="1"/>
    <col min="267" max="267" width="13.6640625" style="1" customWidth="1"/>
    <col min="268" max="512" width="9.109375" style="1"/>
    <col min="513" max="513" width="5.6640625" style="1" customWidth="1"/>
    <col min="514" max="514" width="11.5546875" style="1" customWidth="1"/>
    <col min="515" max="517" width="13.109375" style="1" customWidth="1"/>
    <col min="518" max="518" width="12.33203125" style="1" customWidth="1"/>
    <col min="519" max="519" width="4.33203125" style="1" customWidth="1"/>
    <col min="520" max="520" width="11.88671875" style="1" customWidth="1"/>
    <col min="521" max="521" width="3.6640625" style="1" customWidth="1"/>
    <col min="522" max="522" width="18" style="1" customWidth="1"/>
    <col min="523" max="523" width="13.6640625" style="1" customWidth="1"/>
    <col min="524" max="768" width="9.109375" style="1"/>
    <col min="769" max="769" width="5.6640625" style="1" customWidth="1"/>
    <col min="770" max="770" width="11.5546875" style="1" customWidth="1"/>
    <col min="771" max="773" width="13.109375" style="1" customWidth="1"/>
    <col min="774" max="774" width="12.33203125" style="1" customWidth="1"/>
    <col min="775" max="775" width="4.33203125" style="1" customWidth="1"/>
    <col min="776" max="776" width="11.88671875" style="1" customWidth="1"/>
    <col min="777" max="777" width="3.6640625" style="1" customWidth="1"/>
    <col min="778" max="778" width="18" style="1" customWidth="1"/>
    <col min="779" max="779" width="13.6640625" style="1" customWidth="1"/>
    <col min="780" max="1024" width="9.109375" style="1"/>
    <col min="1025" max="1025" width="5.6640625" style="1" customWidth="1"/>
    <col min="1026" max="1026" width="11.5546875" style="1" customWidth="1"/>
    <col min="1027" max="1029" width="13.109375" style="1" customWidth="1"/>
    <col min="1030" max="1030" width="12.33203125" style="1" customWidth="1"/>
    <col min="1031" max="1031" width="4.33203125" style="1" customWidth="1"/>
    <col min="1032" max="1032" width="11.88671875" style="1" customWidth="1"/>
    <col min="1033" max="1033" width="3.6640625" style="1" customWidth="1"/>
    <col min="1034" max="1034" width="18" style="1" customWidth="1"/>
    <col min="1035" max="1035" width="13.6640625" style="1" customWidth="1"/>
    <col min="1036" max="1280" width="9.109375" style="1"/>
    <col min="1281" max="1281" width="5.6640625" style="1" customWidth="1"/>
    <col min="1282" max="1282" width="11.5546875" style="1" customWidth="1"/>
    <col min="1283" max="1285" width="13.109375" style="1" customWidth="1"/>
    <col min="1286" max="1286" width="12.33203125" style="1" customWidth="1"/>
    <col min="1287" max="1287" width="4.33203125" style="1" customWidth="1"/>
    <col min="1288" max="1288" width="11.88671875" style="1" customWidth="1"/>
    <col min="1289" max="1289" width="3.6640625" style="1" customWidth="1"/>
    <col min="1290" max="1290" width="18" style="1" customWidth="1"/>
    <col min="1291" max="1291" width="13.6640625" style="1" customWidth="1"/>
    <col min="1292" max="1536" width="9.109375" style="1"/>
    <col min="1537" max="1537" width="5.6640625" style="1" customWidth="1"/>
    <col min="1538" max="1538" width="11.5546875" style="1" customWidth="1"/>
    <col min="1539" max="1541" width="13.109375" style="1" customWidth="1"/>
    <col min="1542" max="1542" width="12.33203125" style="1" customWidth="1"/>
    <col min="1543" max="1543" width="4.33203125" style="1" customWidth="1"/>
    <col min="1544" max="1544" width="11.88671875" style="1" customWidth="1"/>
    <col min="1545" max="1545" width="3.6640625" style="1" customWidth="1"/>
    <col min="1546" max="1546" width="18" style="1" customWidth="1"/>
    <col min="1547" max="1547" width="13.6640625" style="1" customWidth="1"/>
    <col min="1548" max="1792" width="9.109375" style="1"/>
    <col min="1793" max="1793" width="5.6640625" style="1" customWidth="1"/>
    <col min="1794" max="1794" width="11.5546875" style="1" customWidth="1"/>
    <col min="1795" max="1797" width="13.109375" style="1" customWidth="1"/>
    <col min="1798" max="1798" width="12.33203125" style="1" customWidth="1"/>
    <col min="1799" max="1799" width="4.33203125" style="1" customWidth="1"/>
    <col min="1800" max="1800" width="11.88671875" style="1" customWidth="1"/>
    <col min="1801" max="1801" width="3.6640625" style="1" customWidth="1"/>
    <col min="1802" max="1802" width="18" style="1" customWidth="1"/>
    <col min="1803" max="1803" width="13.6640625" style="1" customWidth="1"/>
    <col min="1804" max="2048" width="9.109375" style="1"/>
    <col min="2049" max="2049" width="5.6640625" style="1" customWidth="1"/>
    <col min="2050" max="2050" width="11.5546875" style="1" customWidth="1"/>
    <col min="2051" max="2053" width="13.109375" style="1" customWidth="1"/>
    <col min="2054" max="2054" width="12.33203125" style="1" customWidth="1"/>
    <col min="2055" max="2055" width="4.33203125" style="1" customWidth="1"/>
    <col min="2056" max="2056" width="11.88671875" style="1" customWidth="1"/>
    <col min="2057" max="2057" width="3.6640625" style="1" customWidth="1"/>
    <col min="2058" max="2058" width="18" style="1" customWidth="1"/>
    <col min="2059" max="2059" width="13.6640625" style="1" customWidth="1"/>
    <col min="2060" max="2304" width="9.109375" style="1"/>
    <col min="2305" max="2305" width="5.6640625" style="1" customWidth="1"/>
    <col min="2306" max="2306" width="11.5546875" style="1" customWidth="1"/>
    <col min="2307" max="2309" width="13.109375" style="1" customWidth="1"/>
    <col min="2310" max="2310" width="12.33203125" style="1" customWidth="1"/>
    <col min="2311" max="2311" width="4.33203125" style="1" customWidth="1"/>
    <col min="2312" max="2312" width="11.88671875" style="1" customWidth="1"/>
    <col min="2313" max="2313" width="3.6640625" style="1" customWidth="1"/>
    <col min="2314" max="2314" width="18" style="1" customWidth="1"/>
    <col min="2315" max="2315" width="13.6640625" style="1" customWidth="1"/>
    <col min="2316" max="2560" width="9.109375" style="1"/>
    <col min="2561" max="2561" width="5.6640625" style="1" customWidth="1"/>
    <col min="2562" max="2562" width="11.5546875" style="1" customWidth="1"/>
    <col min="2563" max="2565" width="13.109375" style="1" customWidth="1"/>
    <col min="2566" max="2566" width="12.33203125" style="1" customWidth="1"/>
    <col min="2567" max="2567" width="4.33203125" style="1" customWidth="1"/>
    <col min="2568" max="2568" width="11.88671875" style="1" customWidth="1"/>
    <col min="2569" max="2569" width="3.6640625" style="1" customWidth="1"/>
    <col min="2570" max="2570" width="18" style="1" customWidth="1"/>
    <col min="2571" max="2571" width="13.6640625" style="1" customWidth="1"/>
    <col min="2572" max="2816" width="9.109375" style="1"/>
    <col min="2817" max="2817" width="5.6640625" style="1" customWidth="1"/>
    <col min="2818" max="2818" width="11.5546875" style="1" customWidth="1"/>
    <col min="2819" max="2821" width="13.109375" style="1" customWidth="1"/>
    <col min="2822" max="2822" width="12.33203125" style="1" customWidth="1"/>
    <col min="2823" max="2823" width="4.33203125" style="1" customWidth="1"/>
    <col min="2824" max="2824" width="11.88671875" style="1" customWidth="1"/>
    <col min="2825" max="2825" width="3.6640625" style="1" customWidth="1"/>
    <col min="2826" max="2826" width="18" style="1" customWidth="1"/>
    <col min="2827" max="2827" width="13.6640625" style="1" customWidth="1"/>
    <col min="2828" max="3072" width="9.109375" style="1"/>
    <col min="3073" max="3073" width="5.6640625" style="1" customWidth="1"/>
    <col min="3074" max="3074" width="11.5546875" style="1" customWidth="1"/>
    <col min="3075" max="3077" width="13.109375" style="1" customWidth="1"/>
    <col min="3078" max="3078" width="12.33203125" style="1" customWidth="1"/>
    <col min="3079" max="3079" width="4.33203125" style="1" customWidth="1"/>
    <col min="3080" max="3080" width="11.88671875" style="1" customWidth="1"/>
    <col min="3081" max="3081" width="3.6640625" style="1" customWidth="1"/>
    <col min="3082" max="3082" width="18" style="1" customWidth="1"/>
    <col min="3083" max="3083" width="13.6640625" style="1" customWidth="1"/>
    <col min="3084" max="3328" width="9.109375" style="1"/>
    <col min="3329" max="3329" width="5.6640625" style="1" customWidth="1"/>
    <col min="3330" max="3330" width="11.5546875" style="1" customWidth="1"/>
    <col min="3331" max="3333" width="13.109375" style="1" customWidth="1"/>
    <col min="3334" max="3334" width="12.33203125" style="1" customWidth="1"/>
    <col min="3335" max="3335" width="4.33203125" style="1" customWidth="1"/>
    <col min="3336" max="3336" width="11.88671875" style="1" customWidth="1"/>
    <col min="3337" max="3337" width="3.6640625" style="1" customWidth="1"/>
    <col min="3338" max="3338" width="18" style="1" customWidth="1"/>
    <col min="3339" max="3339" width="13.6640625" style="1" customWidth="1"/>
    <col min="3340" max="3584" width="9.109375" style="1"/>
    <col min="3585" max="3585" width="5.6640625" style="1" customWidth="1"/>
    <col min="3586" max="3586" width="11.5546875" style="1" customWidth="1"/>
    <col min="3587" max="3589" width="13.109375" style="1" customWidth="1"/>
    <col min="3590" max="3590" width="12.33203125" style="1" customWidth="1"/>
    <col min="3591" max="3591" width="4.33203125" style="1" customWidth="1"/>
    <col min="3592" max="3592" width="11.88671875" style="1" customWidth="1"/>
    <col min="3593" max="3593" width="3.6640625" style="1" customWidth="1"/>
    <col min="3594" max="3594" width="18" style="1" customWidth="1"/>
    <col min="3595" max="3595" width="13.6640625" style="1" customWidth="1"/>
    <col min="3596" max="3840" width="9.109375" style="1"/>
    <col min="3841" max="3841" width="5.6640625" style="1" customWidth="1"/>
    <col min="3842" max="3842" width="11.5546875" style="1" customWidth="1"/>
    <col min="3843" max="3845" width="13.109375" style="1" customWidth="1"/>
    <col min="3846" max="3846" width="12.33203125" style="1" customWidth="1"/>
    <col min="3847" max="3847" width="4.33203125" style="1" customWidth="1"/>
    <col min="3848" max="3848" width="11.88671875" style="1" customWidth="1"/>
    <col min="3849" max="3849" width="3.6640625" style="1" customWidth="1"/>
    <col min="3850" max="3850" width="18" style="1" customWidth="1"/>
    <col min="3851" max="3851" width="13.6640625" style="1" customWidth="1"/>
    <col min="3852" max="4096" width="9.109375" style="1"/>
    <col min="4097" max="4097" width="5.6640625" style="1" customWidth="1"/>
    <col min="4098" max="4098" width="11.5546875" style="1" customWidth="1"/>
    <col min="4099" max="4101" width="13.109375" style="1" customWidth="1"/>
    <col min="4102" max="4102" width="12.33203125" style="1" customWidth="1"/>
    <col min="4103" max="4103" width="4.33203125" style="1" customWidth="1"/>
    <col min="4104" max="4104" width="11.88671875" style="1" customWidth="1"/>
    <col min="4105" max="4105" width="3.6640625" style="1" customWidth="1"/>
    <col min="4106" max="4106" width="18" style="1" customWidth="1"/>
    <col min="4107" max="4107" width="13.6640625" style="1" customWidth="1"/>
    <col min="4108" max="4352" width="9.109375" style="1"/>
    <col min="4353" max="4353" width="5.6640625" style="1" customWidth="1"/>
    <col min="4354" max="4354" width="11.5546875" style="1" customWidth="1"/>
    <col min="4355" max="4357" width="13.109375" style="1" customWidth="1"/>
    <col min="4358" max="4358" width="12.33203125" style="1" customWidth="1"/>
    <col min="4359" max="4359" width="4.33203125" style="1" customWidth="1"/>
    <col min="4360" max="4360" width="11.88671875" style="1" customWidth="1"/>
    <col min="4361" max="4361" width="3.6640625" style="1" customWidth="1"/>
    <col min="4362" max="4362" width="18" style="1" customWidth="1"/>
    <col min="4363" max="4363" width="13.6640625" style="1" customWidth="1"/>
    <col min="4364" max="4608" width="9.109375" style="1"/>
    <col min="4609" max="4609" width="5.6640625" style="1" customWidth="1"/>
    <col min="4610" max="4610" width="11.5546875" style="1" customWidth="1"/>
    <col min="4611" max="4613" width="13.109375" style="1" customWidth="1"/>
    <col min="4614" max="4614" width="12.33203125" style="1" customWidth="1"/>
    <col min="4615" max="4615" width="4.33203125" style="1" customWidth="1"/>
    <col min="4616" max="4616" width="11.88671875" style="1" customWidth="1"/>
    <col min="4617" max="4617" width="3.6640625" style="1" customWidth="1"/>
    <col min="4618" max="4618" width="18" style="1" customWidth="1"/>
    <col min="4619" max="4619" width="13.6640625" style="1" customWidth="1"/>
    <col min="4620" max="4864" width="9.109375" style="1"/>
    <col min="4865" max="4865" width="5.6640625" style="1" customWidth="1"/>
    <col min="4866" max="4866" width="11.5546875" style="1" customWidth="1"/>
    <col min="4867" max="4869" width="13.109375" style="1" customWidth="1"/>
    <col min="4870" max="4870" width="12.33203125" style="1" customWidth="1"/>
    <col min="4871" max="4871" width="4.33203125" style="1" customWidth="1"/>
    <col min="4872" max="4872" width="11.88671875" style="1" customWidth="1"/>
    <col min="4873" max="4873" width="3.6640625" style="1" customWidth="1"/>
    <col min="4874" max="4874" width="18" style="1" customWidth="1"/>
    <col min="4875" max="4875" width="13.6640625" style="1" customWidth="1"/>
    <col min="4876" max="5120" width="9.109375" style="1"/>
    <col min="5121" max="5121" width="5.6640625" style="1" customWidth="1"/>
    <col min="5122" max="5122" width="11.5546875" style="1" customWidth="1"/>
    <col min="5123" max="5125" width="13.109375" style="1" customWidth="1"/>
    <col min="5126" max="5126" width="12.33203125" style="1" customWidth="1"/>
    <col min="5127" max="5127" width="4.33203125" style="1" customWidth="1"/>
    <col min="5128" max="5128" width="11.88671875" style="1" customWidth="1"/>
    <col min="5129" max="5129" width="3.6640625" style="1" customWidth="1"/>
    <col min="5130" max="5130" width="18" style="1" customWidth="1"/>
    <col min="5131" max="5131" width="13.6640625" style="1" customWidth="1"/>
    <col min="5132" max="5376" width="9.109375" style="1"/>
    <col min="5377" max="5377" width="5.6640625" style="1" customWidth="1"/>
    <col min="5378" max="5378" width="11.5546875" style="1" customWidth="1"/>
    <col min="5379" max="5381" width="13.109375" style="1" customWidth="1"/>
    <col min="5382" max="5382" width="12.33203125" style="1" customWidth="1"/>
    <col min="5383" max="5383" width="4.33203125" style="1" customWidth="1"/>
    <col min="5384" max="5384" width="11.88671875" style="1" customWidth="1"/>
    <col min="5385" max="5385" width="3.6640625" style="1" customWidth="1"/>
    <col min="5386" max="5386" width="18" style="1" customWidth="1"/>
    <col min="5387" max="5387" width="13.6640625" style="1" customWidth="1"/>
    <col min="5388" max="5632" width="9.109375" style="1"/>
    <col min="5633" max="5633" width="5.6640625" style="1" customWidth="1"/>
    <col min="5634" max="5634" width="11.5546875" style="1" customWidth="1"/>
    <col min="5635" max="5637" width="13.109375" style="1" customWidth="1"/>
    <col min="5638" max="5638" width="12.33203125" style="1" customWidth="1"/>
    <col min="5639" max="5639" width="4.33203125" style="1" customWidth="1"/>
    <col min="5640" max="5640" width="11.88671875" style="1" customWidth="1"/>
    <col min="5641" max="5641" width="3.6640625" style="1" customWidth="1"/>
    <col min="5642" max="5642" width="18" style="1" customWidth="1"/>
    <col min="5643" max="5643" width="13.6640625" style="1" customWidth="1"/>
    <col min="5644" max="5888" width="9.109375" style="1"/>
    <col min="5889" max="5889" width="5.6640625" style="1" customWidth="1"/>
    <col min="5890" max="5890" width="11.5546875" style="1" customWidth="1"/>
    <col min="5891" max="5893" width="13.109375" style="1" customWidth="1"/>
    <col min="5894" max="5894" width="12.33203125" style="1" customWidth="1"/>
    <col min="5895" max="5895" width="4.33203125" style="1" customWidth="1"/>
    <col min="5896" max="5896" width="11.88671875" style="1" customWidth="1"/>
    <col min="5897" max="5897" width="3.6640625" style="1" customWidth="1"/>
    <col min="5898" max="5898" width="18" style="1" customWidth="1"/>
    <col min="5899" max="5899" width="13.6640625" style="1" customWidth="1"/>
    <col min="5900" max="6144" width="9.109375" style="1"/>
    <col min="6145" max="6145" width="5.6640625" style="1" customWidth="1"/>
    <col min="6146" max="6146" width="11.5546875" style="1" customWidth="1"/>
    <col min="6147" max="6149" width="13.109375" style="1" customWidth="1"/>
    <col min="6150" max="6150" width="12.33203125" style="1" customWidth="1"/>
    <col min="6151" max="6151" width="4.33203125" style="1" customWidth="1"/>
    <col min="6152" max="6152" width="11.88671875" style="1" customWidth="1"/>
    <col min="6153" max="6153" width="3.6640625" style="1" customWidth="1"/>
    <col min="6154" max="6154" width="18" style="1" customWidth="1"/>
    <col min="6155" max="6155" width="13.6640625" style="1" customWidth="1"/>
    <col min="6156" max="6400" width="9.109375" style="1"/>
    <col min="6401" max="6401" width="5.6640625" style="1" customWidth="1"/>
    <col min="6402" max="6402" width="11.5546875" style="1" customWidth="1"/>
    <col min="6403" max="6405" width="13.109375" style="1" customWidth="1"/>
    <col min="6406" max="6406" width="12.33203125" style="1" customWidth="1"/>
    <col min="6407" max="6407" width="4.33203125" style="1" customWidth="1"/>
    <col min="6408" max="6408" width="11.88671875" style="1" customWidth="1"/>
    <col min="6409" max="6409" width="3.6640625" style="1" customWidth="1"/>
    <col min="6410" max="6410" width="18" style="1" customWidth="1"/>
    <col min="6411" max="6411" width="13.6640625" style="1" customWidth="1"/>
    <col min="6412" max="6656" width="9.109375" style="1"/>
    <col min="6657" max="6657" width="5.6640625" style="1" customWidth="1"/>
    <col min="6658" max="6658" width="11.5546875" style="1" customWidth="1"/>
    <col min="6659" max="6661" width="13.109375" style="1" customWidth="1"/>
    <col min="6662" max="6662" width="12.33203125" style="1" customWidth="1"/>
    <col min="6663" max="6663" width="4.33203125" style="1" customWidth="1"/>
    <col min="6664" max="6664" width="11.88671875" style="1" customWidth="1"/>
    <col min="6665" max="6665" width="3.6640625" style="1" customWidth="1"/>
    <col min="6666" max="6666" width="18" style="1" customWidth="1"/>
    <col min="6667" max="6667" width="13.6640625" style="1" customWidth="1"/>
    <col min="6668" max="6912" width="9.109375" style="1"/>
    <col min="6913" max="6913" width="5.6640625" style="1" customWidth="1"/>
    <col min="6914" max="6914" width="11.5546875" style="1" customWidth="1"/>
    <col min="6915" max="6917" width="13.109375" style="1" customWidth="1"/>
    <col min="6918" max="6918" width="12.33203125" style="1" customWidth="1"/>
    <col min="6919" max="6919" width="4.33203125" style="1" customWidth="1"/>
    <col min="6920" max="6920" width="11.88671875" style="1" customWidth="1"/>
    <col min="6921" max="6921" width="3.6640625" style="1" customWidth="1"/>
    <col min="6922" max="6922" width="18" style="1" customWidth="1"/>
    <col min="6923" max="6923" width="13.6640625" style="1" customWidth="1"/>
    <col min="6924" max="7168" width="9.109375" style="1"/>
    <col min="7169" max="7169" width="5.6640625" style="1" customWidth="1"/>
    <col min="7170" max="7170" width="11.5546875" style="1" customWidth="1"/>
    <col min="7171" max="7173" width="13.109375" style="1" customWidth="1"/>
    <col min="7174" max="7174" width="12.33203125" style="1" customWidth="1"/>
    <col min="7175" max="7175" width="4.33203125" style="1" customWidth="1"/>
    <col min="7176" max="7176" width="11.88671875" style="1" customWidth="1"/>
    <col min="7177" max="7177" width="3.6640625" style="1" customWidth="1"/>
    <col min="7178" max="7178" width="18" style="1" customWidth="1"/>
    <col min="7179" max="7179" width="13.6640625" style="1" customWidth="1"/>
    <col min="7180" max="7424" width="9.109375" style="1"/>
    <col min="7425" max="7425" width="5.6640625" style="1" customWidth="1"/>
    <col min="7426" max="7426" width="11.5546875" style="1" customWidth="1"/>
    <col min="7427" max="7429" width="13.109375" style="1" customWidth="1"/>
    <col min="7430" max="7430" width="12.33203125" style="1" customWidth="1"/>
    <col min="7431" max="7431" width="4.33203125" style="1" customWidth="1"/>
    <col min="7432" max="7432" width="11.88671875" style="1" customWidth="1"/>
    <col min="7433" max="7433" width="3.6640625" style="1" customWidth="1"/>
    <col min="7434" max="7434" width="18" style="1" customWidth="1"/>
    <col min="7435" max="7435" width="13.6640625" style="1" customWidth="1"/>
    <col min="7436" max="7680" width="9.109375" style="1"/>
    <col min="7681" max="7681" width="5.6640625" style="1" customWidth="1"/>
    <col min="7682" max="7682" width="11.5546875" style="1" customWidth="1"/>
    <col min="7683" max="7685" width="13.109375" style="1" customWidth="1"/>
    <col min="7686" max="7686" width="12.33203125" style="1" customWidth="1"/>
    <col min="7687" max="7687" width="4.33203125" style="1" customWidth="1"/>
    <col min="7688" max="7688" width="11.88671875" style="1" customWidth="1"/>
    <col min="7689" max="7689" width="3.6640625" style="1" customWidth="1"/>
    <col min="7690" max="7690" width="18" style="1" customWidth="1"/>
    <col min="7691" max="7691" width="13.6640625" style="1" customWidth="1"/>
    <col min="7692" max="7936" width="9.109375" style="1"/>
    <col min="7937" max="7937" width="5.6640625" style="1" customWidth="1"/>
    <col min="7938" max="7938" width="11.5546875" style="1" customWidth="1"/>
    <col min="7939" max="7941" width="13.109375" style="1" customWidth="1"/>
    <col min="7942" max="7942" width="12.33203125" style="1" customWidth="1"/>
    <col min="7943" max="7943" width="4.33203125" style="1" customWidth="1"/>
    <col min="7944" max="7944" width="11.88671875" style="1" customWidth="1"/>
    <col min="7945" max="7945" width="3.6640625" style="1" customWidth="1"/>
    <col min="7946" max="7946" width="18" style="1" customWidth="1"/>
    <col min="7947" max="7947" width="13.6640625" style="1" customWidth="1"/>
    <col min="7948" max="8192" width="9.109375" style="1"/>
    <col min="8193" max="8193" width="5.6640625" style="1" customWidth="1"/>
    <col min="8194" max="8194" width="11.5546875" style="1" customWidth="1"/>
    <col min="8195" max="8197" width="13.109375" style="1" customWidth="1"/>
    <col min="8198" max="8198" width="12.33203125" style="1" customWidth="1"/>
    <col min="8199" max="8199" width="4.33203125" style="1" customWidth="1"/>
    <col min="8200" max="8200" width="11.88671875" style="1" customWidth="1"/>
    <col min="8201" max="8201" width="3.6640625" style="1" customWidth="1"/>
    <col min="8202" max="8202" width="18" style="1" customWidth="1"/>
    <col min="8203" max="8203" width="13.6640625" style="1" customWidth="1"/>
    <col min="8204" max="8448" width="9.109375" style="1"/>
    <col min="8449" max="8449" width="5.6640625" style="1" customWidth="1"/>
    <col min="8450" max="8450" width="11.5546875" style="1" customWidth="1"/>
    <col min="8451" max="8453" width="13.109375" style="1" customWidth="1"/>
    <col min="8454" max="8454" width="12.33203125" style="1" customWidth="1"/>
    <col min="8455" max="8455" width="4.33203125" style="1" customWidth="1"/>
    <col min="8456" max="8456" width="11.88671875" style="1" customWidth="1"/>
    <col min="8457" max="8457" width="3.6640625" style="1" customWidth="1"/>
    <col min="8458" max="8458" width="18" style="1" customWidth="1"/>
    <col min="8459" max="8459" width="13.6640625" style="1" customWidth="1"/>
    <col min="8460" max="8704" width="9.109375" style="1"/>
    <col min="8705" max="8705" width="5.6640625" style="1" customWidth="1"/>
    <col min="8706" max="8706" width="11.5546875" style="1" customWidth="1"/>
    <col min="8707" max="8709" width="13.109375" style="1" customWidth="1"/>
    <col min="8710" max="8710" width="12.33203125" style="1" customWidth="1"/>
    <col min="8711" max="8711" width="4.33203125" style="1" customWidth="1"/>
    <col min="8712" max="8712" width="11.88671875" style="1" customWidth="1"/>
    <col min="8713" max="8713" width="3.6640625" style="1" customWidth="1"/>
    <col min="8714" max="8714" width="18" style="1" customWidth="1"/>
    <col min="8715" max="8715" width="13.6640625" style="1" customWidth="1"/>
    <col min="8716" max="8960" width="9.109375" style="1"/>
    <col min="8961" max="8961" width="5.6640625" style="1" customWidth="1"/>
    <col min="8962" max="8962" width="11.5546875" style="1" customWidth="1"/>
    <col min="8963" max="8965" width="13.109375" style="1" customWidth="1"/>
    <col min="8966" max="8966" width="12.33203125" style="1" customWidth="1"/>
    <col min="8967" max="8967" width="4.33203125" style="1" customWidth="1"/>
    <col min="8968" max="8968" width="11.88671875" style="1" customWidth="1"/>
    <col min="8969" max="8969" width="3.6640625" style="1" customWidth="1"/>
    <col min="8970" max="8970" width="18" style="1" customWidth="1"/>
    <col min="8971" max="8971" width="13.6640625" style="1" customWidth="1"/>
    <col min="8972" max="9216" width="9.109375" style="1"/>
    <col min="9217" max="9217" width="5.6640625" style="1" customWidth="1"/>
    <col min="9218" max="9218" width="11.5546875" style="1" customWidth="1"/>
    <col min="9219" max="9221" width="13.109375" style="1" customWidth="1"/>
    <col min="9222" max="9222" width="12.33203125" style="1" customWidth="1"/>
    <col min="9223" max="9223" width="4.33203125" style="1" customWidth="1"/>
    <col min="9224" max="9224" width="11.88671875" style="1" customWidth="1"/>
    <col min="9225" max="9225" width="3.6640625" style="1" customWidth="1"/>
    <col min="9226" max="9226" width="18" style="1" customWidth="1"/>
    <col min="9227" max="9227" width="13.6640625" style="1" customWidth="1"/>
    <col min="9228" max="9472" width="9.109375" style="1"/>
    <col min="9473" max="9473" width="5.6640625" style="1" customWidth="1"/>
    <col min="9474" max="9474" width="11.5546875" style="1" customWidth="1"/>
    <col min="9475" max="9477" width="13.109375" style="1" customWidth="1"/>
    <col min="9478" max="9478" width="12.33203125" style="1" customWidth="1"/>
    <col min="9479" max="9479" width="4.33203125" style="1" customWidth="1"/>
    <col min="9480" max="9480" width="11.88671875" style="1" customWidth="1"/>
    <col min="9481" max="9481" width="3.6640625" style="1" customWidth="1"/>
    <col min="9482" max="9482" width="18" style="1" customWidth="1"/>
    <col min="9483" max="9483" width="13.6640625" style="1" customWidth="1"/>
    <col min="9484" max="9728" width="9.109375" style="1"/>
    <col min="9729" max="9729" width="5.6640625" style="1" customWidth="1"/>
    <col min="9730" max="9730" width="11.5546875" style="1" customWidth="1"/>
    <col min="9731" max="9733" width="13.109375" style="1" customWidth="1"/>
    <col min="9734" max="9734" width="12.33203125" style="1" customWidth="1"/>
    <col min="9735" max="9735" width="4.33203125" style="1" customWidth="1"/>
    <col min="9736" max="9736" width="11.88671875" style="1" customWidth="1"/>
    <col min="9737" max="9737" width="3.6640625" style="1" customWidth="1"/>
    <col min="9738" max="9738" width="18" style="1" customWidth="1"/>
    <col min="9739" max="9739" width="13.6640625" style="1" customWidth="1"/>
    <col min="9740" max="9984" width="9.109375" style="1"/>
    <col min="9985" max="9985" width="5.6640625" style="1" customWidth="1"/>
    <col min="9986" max="9986" width="11.5546875" style="1" customWidth="1"/>
    <col min="9987" max="9989" width="13.109375" style="1" customWidth="1"/>
    <col min="9990" max="9990" width="12.33203125" style="1" customWidth="1"/>
    <col min="9991" max="9991" width="4.33203125" style="1" customWidth="1"/>
    <col min="9992" max="9992" width="11.88671875" style="1" customWidth="1"/>
    <col min="9993" max="9993" width="3.6640625" style="1" customWidth="1"/>
    <col min="9994" max="9994" width="18" style="1" customWidth="1"/>
    <col min="9995" max="9995" width="13.6640625" style="1" customWidth="1"/>
    <col min="9996" max="10240" width="9.109375" style="1"/>
    <col min="10241" max="10241" width="5.6640625" style="1" customWidth="1"/>
    <col min="10242" max="10242" width="11.5546875" style="1" customWidth="1"/>
    <col min="10243" max="10245" width="13.109375" style="1" customWidth="1"/>
    <col min="10246" max="10246" width="12.33203125" style="1" customWidth="1"/>
    <col min="10247" max="10247" width="4.33203125" style="1" customWidth="1"/>
    <col min="10248" max="10248" width="11.88671875" style="1" customWidth="1"/>
    <col min="10249" max="10249" width="3.6640625" style="1" customWidth="1"/>
    <col min="10250" max="10250" width="18" style="1" customWidth="1"/>
    <col min="10251" max="10251" width="13.6640625" style="1" customWidth="1"/>
    <col min="10252" max="10496" width="9.109375" style="1"/>
    <col min="10497" max="10497" width="5.6640625" style="1" customWidth="1"/>
    <col min="10498" max="10498" width="11.5546875" style="1" customWidth="1"/>
    <col min="10499" max="10501" width="13.109375" style="1" customWidth="1"/>
    <col min="10502" max="10502" width="12.33203125" style="1" customWidth="1"/>
    <col min="10503" max="10503" width="4.33203125" style="1" customWidth="1"/>
    <col min="10504" max="10504" width="11.88671875" style="1" customWidth="1"/>
    <col min="10505" max="10505" width="3.6640625" style="1" customWidth="1"/>
    <col min="10506" max="10506" width="18" style="1" customWidth="1"/>
    <col min="10507" max="10507" width="13.6640625" style="1" customWidth="1"/>
    <col min="10508" max="10752" width="9.109375" style="1"/>
    <col min="10753" max="10753" width="5.6640625" style="1" customWidth="1"/>
    <col min="10754" max="10754" width="11.5546875" style="1" customWidth="1"/>
    <col min="10755" max="10757" width="13.109375" style="1" customWidth="1"/>
    <col min="10758" max="10758" width="12.33203125" style="1" customWidth="1"/>
    <col min="10759" max="10759" width="4.33203125" style="1" customWidth="1"/>
    <col min="10760" max="10760" width="11.88671875" style="1" customWidth="1"/>
    <col min="10761" max="10761" width="3.6640625" style="1" customWidth="1"/>
    <col min="10762" max="10762" width="18" style="1" customWidth="1"/>
    <col min="10763" max="10763" width="13.6640625" style="1" customWidth="1"/>
    <col min="10764" max="11008" width="9.109375" style="1"/>
    <col min="11009" max="11009" width="5.6640625" style="1" customWidth="1"/>
    <col min="11010" max="11010" width="11.5546875" style="1" customWidth="1"/>
    <col min="11011" max="11013" width="13.109375" style="1" customWidth="1"/>
    <col min="11014" max="11014" width="12.33203125" style="1" customWidth="1"/>
    <col min="11015" max="11015" width="4.33203125" style="1" customWidth="1"/>
    <col min="11016" max="11016" width="11.88671875" style="1" customWidth="1"/>
    <col min="11017" max="11017" width="3.6640625" style="1" customWidth="1"/>
    <col min="11018" max="11018" width="18" style="1" customWidth="1"/>
    <col min="11019" max="11019" width="13.6640625" style="1" customWidth="1"/>
    <col min="11020" max="11264" width="9.109375" style="1"/>
    <col min="11265" max="11265" width="5.6640625" style="1" customWidth="1"/>
    <col min="11266" max="11266" width="11.5546875" style="1" customWidth="1"/>
    <col min="11267" max="11269" width="13.109375" style="1" customWidth="1"/>
    <col min="11270" max="11270" width="12.33203125" style="1" customWidth="1"/>
    <col min="11271" max="11271" width="4.33203125" style="1" customWidth="1"/>
    <col min="11272" max="11272" width="11.88671875" style="1" customWidth="1"/>
    <col min="11273" max="11273" width="3.6640625" style="1" customWidth="1"/>
    <col min="11274" max="11274" width="18" style="1" customWidth="1"/>
    <col min="11275" max="11275" width="13.6640625" style="1" customWidth="1"/>
    <col min="11276" max="11520" width="9.109375" style="1"/>
    <col min="11521" max="11521" width="5.6640625" style="1" customWidth="1"/>
    <col min="11522" max="11522" width="11.5546875" style="1" customWidth="1"/>
    <col min="11523" max="11525" width="13.109375" style="1" customWidth="1"/>
    <col min="11526" max="11526" width="12.33203125" style="1" customWidth="1"/>
    <col min="11527" max="11527" width="4.33203125" style="1" customWidth="1"/>
    <col min="11528" max="11528" width="11.88671875" style="1" customWidth="1"/>
    <col min="11529" max="11529" width="3.6640625" style="1" customWidth="1"/>
    <col min="11530" max="11530" width="18" style="1" customWidth="1"/>
    <col min="11531" max="11531" width="13.6640625" style="1" customWidth="1"/>
    <col min="11532" max="11776" width="9.109375" style="1"/>
    <col min="11777" max="11777" width="5.6640625" style="1" customWidth="1"/>
    <col min="11778" max="11778" width="11.5546875" style="1" customWidth="1"/>
    <col min="11779" max="11781" width="13.109375" style="1" customWidth="1"/>
    <col min="11782" max="11782" width="12.33203125" style="1" customWidth="1"/>
    <col min="11783" max="11783" width="4.33203125" style="1" customWidth="1"/>
    <col min="11784" max="11784" width="11.88671875" style="1" customWidth="1"/>
    <col min="11785" max="11785" width="3.6640625" style="1" customWidth="1"/>
    <col min="11786" max="11786" width="18" style="1" customWidth="1"/>
    <col min="11787" max="11787" width="13.6640625" style="1" customWidth="1"/>
    <col min="11788" max="12032" width="9.109375" style="1"/>
    <col min="12033" max="12033" width="5.6640625" style="1" customWidth="1"/>
    <col min="12034" max="12034" width="11.5546875" style="1" customWidth="1"/>
    <col min="12035" max="12037" width="13.109375" style="1" customWidth="1"/>
    <col min="12038" max="12038" width="12.33203125" style="1" customWidth="1"/>
    <col min="12039" max="12039" width="4.33203125" style="1" customWidth="1"/>
    <col min="12040" max="12040" width="11.88671875" style="1" customWidth="1"/>
    <col min="12041" max="12041" width="3.6640625" style="1" customWidth="1"/>
    <col min="12042" max="12042" width="18" style="1" customWidth="1"/>
    <col min="12043" max="12043" width="13.6640625" style="1" customWidth="1"/>
    <col min="12044" max="12288" width="9.109375" style="1"/>
    <col min="12289" max="12289" width="5.6640625" style="1" customWidth="1"/>
    <col min="12290" max="12290" width="11.5546875" style="1" customWidth="1"/>
    <col min="12291" max="12293" width="13.109375" style="1" customWidth="1"/>
    <col min="12294" max="12294" width="12.33203125" style="1" customWidth="1"/>
    <col min="12295" max="12295" width="4.33203125" style="1" customWidth="1"/>
    <col min="12296" max="12296" width="11.88671875" style="1" customWidth="1"/>
    <col min="12297" max="12297" width="3.6640625" style="1" customWidth="1"/>
    <col min="12298" max="12298" width="18" style="1" customWidth="1"/>
    <col min="12299" max="12299" width="13.6640625" style="1" customWidth="1"/>
    <col min="12300" max="12544" width="9.109375" style="1"/>
    <col min="12545" max="12545" width="5.6640625" style="1" customWidth="1"/>
    <col min="12546" max="12546" width="11.5546875" style="1" customWidth="1"/>
    <col min="12547" max="12549" width="13.109375" style="1" customWidth="1"/>
    <col min="12550" max="12550" width="12.33203125" style="1" customWidth="1"/>
    <col min="12551" max="12551" width="4.33203125" style="1" customWidth="1"/>
    <col min="12552" max="12552" width="11.88671875" style="1" customWidth="1"/>
    <col min="12553" max="12553" width="3.6640625" style="1" customWidth="1"/>
    <col min="12554" max="12554" width="18" style="1" customWidth="1"/>
    <col min="12555" max="12555" width="13.6640625" style="1" customWidth="1"/>
    <col min="12556" max="12800" width="9.109375" style="1"/>
    <col min="12801" max="12801" width="5.6640625" style="1" customWidth="1"/>
    <col min="12802" max="12802" width="11.5546875" style="1" customWidth="1"/>
    <col min="12803" max="12805" width="13.109375" style="1" customWidth="1"/>
    <col min="12806" max="12806" width="12.33203125" style="1" customWidth="1"/>
    <col min="12807" max="12807" width="4.33203125" style="1" customWidth="1"/>
    <col min="12808" max="12808" width="11.88671875" style="1" customWidth="1"/>
    <col min="12809" max="12809" width="3.6640625" style="1" customWidth="1"/>
    <col min="12810" max="12810" width="18" style="1" customWidth="1"/>
    <col min="12811" max="12811" width="13.6640625" style="1" customWidth="1"/>
    <col min="12812" max="13056" width="9.109375" style="1"/>
    <col min="13057" max="13057" width="5.6640625" style="1" customWidth="1"/>
    <col min="13058" max="13058" width="11.5546875" style="1" customWidth="1"/>
    <col min="13059" max="13061" width="13.109375" style="1" customWidth="1"/>
    <col min="13062" max="13062" width="12.33203125" style="1" customWidth="1"/>
    <col min="13063" max="13063" width="4.33203125" style="1" customWidth="1"/>
    <col min="13064" max="13064" width="11.88671875" style="1" customWidth="1"/>
    <col min="13065" max="13065" width="3.6640625" style="1" customWidth="1"/>
    <col min="13066" max="13066" width="18" style="1" customWidth="1"/>
    <col min="13067" max="13067" width="13.6640625" style="1" customWidth="1"/>
    <col min="13068" max="13312" width="9.109375" style="1"/>
    <col min="13313" max="13313" width="5.6640625" style="1" customWidth="1"/>
    <col min="13314" max="13314" width="11.5546875" style="1" customWidth="1"/>
    <col min="13315" max="13317" width="13.109375" style="1" customWidth="1"/>
    <col min="13318" max="13318" width="12.33203125" style="1" customWidth="1"/>
    <col min="13319" max="13319" width="4.33203125" style="1" customWidth="1"/>
    <col min="13320" max="13320" width="11.88671875" style="1" customWidth="1"/>
    <col min="13321" max="13321" width="3.6640625" style="1" customWidth="1"/>
    <col min="13322" max="13322" width="18" style="1" customWidth="1"/>
    <col min="13323" max="13323" width="13.6640625" style="1" customWidth="1"/>
    <col min="13324" max="13568" width="9.109375" style="1"/>
    <col min="13569" max="13569" width="5.6640625" style="1" customWidth="1"/>
    <col min="13570" max="13570" width="11.5546875" style="1" customWidth="1"/>
    <col min="13571" max="13573" width="13.109375" style="1" customWidth="1"/>
    <col min="13574" max="13574" width="12.33203125" style="1" customWidth="1"/>
    <col min="13575" max="13575" width="4.33203125" style="1" customWidth="1"/>
    <col min="13576" max="13576" width="11.88671875" style="1" customWidth="1"/>
    <col min="13577" max="13577" width="3.6640625" style="1" customWidth="1"/>
    <col min="13578" max="13578" width="18" style="1" customWidth="1"/>
    <col min="13579" max="13579" width="13.6640625" style="1" customWidth="1"/>
    <col min="13580" max="13824" width="9.109375" style="1"/>
    <col min="13825" max="13825" width="5.6640625" style="1" customWidth="1"/>
    <col min="13826" max="13826" width="11.5546875" style="1" customWidth="1"/>
    <col min="13827" max="13829" width="13.109375" style="1" customWidth="1"/>
    <col min="13830" max="13830" width="12.33203125" style="1" customWidth="1"/>
    <col min="13831" max="13831" width="4.33203125" style="1" customWidth="1"/>
    <col min="13832" max="13832" width="11.88671875" style="1" customWidth="1"/>
    <col min="13833" max="13833" width="3.6640625" style="1" customWidth="1"/>
    <col min="13834" max="13834" width="18" style="1" customWidth="1"/>
    <col min="13835" max="13835" width="13.6640625" style="1" customWidth="1"/>
    <col min="13836" max="14080" width="9.109375" style="1"/>
    <col min="14081" max="14081" width="5.6640625" style="1" customWidth="1"/>
    <col min="14082" max="14082" width="11.5546875" style="1" customWidth="1"/>
    <col min="14083" max="14085" width="13.109375" style="1" customWidth="1"/>
    <col min="14086" max="14086" width="12.33203125" style="1" customWidth="1"/>
    <col min="14087" max="14087" width="4.33203125" style="1" customWidth="1"/>
    <col min="14088" max="14088" width="11.88671875" style="1" customWidth="1"/>
    <col min="14089" max="14089" width="3.6640625" style="1" customWidth="1"/>
    <col min="14090" max="14090" width="18" style="1" customWidth="1"/>
    <col min="14091" max="14091" width="13.6640625" style="1" customWidth="1"/>
    <col min="14092" max="14336" width="9.109375" style="1"/>
    <col min="14337" max="14337" width="5.6640625" style="1" customWidth="1"/>
    <col min="14338" max="14338" width="11.5546875" style="1" customWidth="1"/>
    <col min="14339" max="14341" width="13.109375" style="1" customWidth="1"/>
    <col min="14342" max="14342" width="12.33203125" style="1" customWidth="1"/>
    <col min="14343" max="14343" width="4.33203125" style="1" customWidth="1"/>
    <col min="14344" max="14344" width="11.88671875" style="1" customWidth="1"/>
    <col min="14345" max="14345" width="3.6640625" style="1" customWidth="1"/>
    <col min="14346" max="14346" width="18" style="1" customWidth="1"/>
    <col min="14347" max="14347" width="13.6640625" style="1" customWidth="1"/>
    <col min="14348" max="14592" width="9.109375" style="1"/>
    <col min="14593" max="14593" width="5.6640625" style="1" customWidth="1"/>
    <col min="14594" max="14594" width="11.5546875" style="1" customWidth="1"/>
    <col min="14595" max="14597" width="13.109375" style="1" customWidth="1"/>
    <col min="14598" max="14598" width="12.33203125" style="1" customWidth="1"/>
    <col min="14599" max="14599" width="4.33203125" style="1" customWidth="1"/>
    <col min="14600" max="14600" width="11.88671875" style="1" customWidth="1"/>
    <col min="14601" max="14601" width="3.6640625" style="1" customWidth="1"/>
    <col min="14602" max="14602" width="18" style="1" customWidth="1"/>
    <col min="14603" max="14603" width="13.6640625" style="1" customWidth="1"/>
    <col min="14604" max="14848" width="9.109375" style="1"/>
    <col min="14849" max="14849" width="5.6640625" style="1" customWidth="1"/>
    <col min="14850" max="14850" width="11.5546875" style="1" customWidth="1"/>
    <col min="14851" max="14853" width="13.109375" style="1" customWidth="1"/>
    <col min="14854" max="14854" width="12.33203125" style="1" customWidth="1"/>
    <col min="14855" max="14855" width="4.33203125" style="1" customWidth="1"/>
    <col min="14856" max="14856" width="11.88671875" style="1" customWidth="1"/>
    <col min="14857" max="14857" width="3.6640625" style="1" customWidth="1"/>
    <col min="14858" max="14858" width="18" style="1" customWidth="1"/>
    <col min="14859" max="14859" width="13.6640625" style="1" customWidth="1"/>
    <col min="14860" max="15104" width="9.109375" style="1"/>
    <col min="15105" max="15105" width="5.6640625" style="1" customWidth="1"/>
    <col min="15106" max="15106" width="11.5546875" style="1" customWidth="1"/>
    <col min="15107" max="15109" width="13.109375" style="1" customWidth="1"/>
    <col min="15110" max="15110" width="12.33203125" style="1" customWidth="1"/>
    <col min="15111" max="15111" width="4.33203125" style="1" customWidth="1"/>
    <col min="15112" max="15112" width="11.88671875" style="1" customWidth="1"/>
    <col min="15113" max="15113" width="3.6640625" style="1" customWidth="1"/>
    <col min="15114" max="15114" width="18" style="1" customWidth="1"/>
    <col min="15115" max="15115" width="13.6640625" style="1" customWidth="1"/>
    <col min="15116" max="15360" width="9.109375" style="1"/>
    <col min="15361" max="15361" width="5.6640625" style="1" customWidth="1"/>
    <col min="15362" max="15362" width="11.5546875" style="1" customWidth="1"/>
    <col min="15363" max="15365" width="13.109375" style="1" customWidth="1"/>
    <col min="15366" max="15366" width="12.33203125" style="1" customWidth="1"/>
    <col min="15367" max="15367" width="4.33203125" style="1" customWidth="1"/>
    <col min="15368" max="15368" width="11.88671875" style="1" customWidth="1"/>
    <col min="15369" max="15369" width="3.6640625" style="1" customWidth="1"/>
    <col min="15370" max="15370" width="18" style="1" customWidth="1"/>
    <col min="15371" max="15371" width="13.6640625" style="1" customWidth="1"/>
    <col min="15372" max="15616" width="9.109375" style="1"/>
    <col min="15617" max="15617" width="5.6640625" style="1" customWidth="1"/>
    <col min="15618" max="15618" width="11.5546875" style="1" customWidth="1"/>
    <col min="15619" max="15621" width="13.109375" style="1" customWidth="1"/>
    <col min="15622" max="15622" width="12.33203125" style="1" customWidth="1"/>
    <col min="15623" max="15623" width="4.33203125" style="1" customWidth="1"/>
    <col min="15624" max="15624" width="11.88671875" style="1" customWidth="1"/>
    <col min="15625" max="15625" width="3.6640625" style="1" customWidth="1"/>
    <col min="15626" max="15626" width="18" style="1" customWidth="1"/>
    <col min="15627" max="15627" width="13.6640625" style="1" customWidth="1"/>
    <col min="15628" max="15872" width="9.109375" style="1"/>
    <col min="15873" max="15873" width="5.6640625" style="1" customWidth="1"/>
    <col min="15874" max="15874" width="11.5546875" style="1" customWidth="1"/>
    <col min="15875" max="15877" width="13.109375" style="1" customWidth="1"/>
    <col min="15878" max="15878" width="12.33203125" style="1" customWidth="1"/>
    <col min="15879" max="15879" width="4.33203125" style="1" customWidth="1"/>
    <col min="15880" max="15880" width="11.88671875" style="1" customWidth="1"/>
    <col min="15881" max="15881" width="3.6640625" style="1" customWidth="1"/>
    <col min="15882" max="15882" width="18" style="1" customWidth="1"/>
    <col min="15883" max="15883" width="13.6640625" style="1" customWidth="1"/>
    <col min="15884" max="16128" width="9.109375" style="1"/>
    <col min="16129" max="16129" width="5.6640625" style="1" customWidth="1"/>
    <col min="16130" max="16130" width="11.5546875" style="1" customWidth="1"/>
    <col min="16131" max="16133" width="13.109375" style="1" customWidth="1"/>
    <col min="16134" max="16134" width="12.33203125" style="1" customWidth="1"/>
    <col min="16135" max="16135" width="4.33203125" style="1" customWidth="1"/>
    <col min="16136" max="16136" width="11.88671875" style="1" customWidth="1"/>
    <col min="16137" max="16137" width="3.6640625" style="1" customWidth="1"/>
    <col min="16138" max="16138" width="18" style="1" customWidth="1"/>
    <col min="16139" max="16139" width="13.6640625" style="1" customWidth="1"/>
    <col min="16140" max="16384" width="9.109375" style="1"/>
  </cols>
  <sheetData>
    <row r="1" spans="1:13" ht="20.25" customHeight="1">
      <c r="A1" s="121" t="s">
        <v>0</v>
      </c>
      <c r="B1" s="121"/>
      <c r="C1" s="121"/>
      <c r="D1" s="121"/>
      <c r="E1" s="121"/>
      <c r="F1" s="121"/>
      <c r="G1" s="121"/>
      <c r="H1" s="121"/>
      <c r="I1" s="121"/>
      <c r="J1" s="121"/>
    </row>
    <row r="2" spans="1:13" ht="17.25" customHeight="1" thickBot="1">
      <c r="A2" s="121" t="s">
        <v>137</v>
      </c>
      <c r="B2" s="121"/>
      <c r="C2" s="121"/>
      <c r="D2" s="121"/>
      <c r="E2" s="121"/>
      <c r="F2" s="121"/>
      <c r="G2" s="121"/>
      <c r="H2" s="121"/>
      <c r="I2" s="121"/>
      <c r="J2" s="121"/>
    </row>
    <row r="3" spans="1:13" ht="32.25" customHeight="1" thickTop="1" thickBot="1">
      <c r="B3" s="122" t="s">
        <v>1</v>
      </c>
      <c r="C3" s="123"/>
      <c r="D3" s="123"/>
      <c r="E3" s="124"/>
      <c r="F3" s="125" t="s">
        <v>2</v>
      </c>
      <c r="G3" s="125"/>
      <c r="H3" s="125"/>
      <c r="I3" s="125"/>
      <c r="J3" s="126"/>
    </row>
    <row r="4" spans="1:13" ht="32.25" customHeight="1" thickTop="1">
      <c r="B4" s="2" t="s">
        <v>3</v>
      </c>
      <c r="C4" s="127" t="s">
        <v>83</v>
      </c>
      <c r="D4" s="128"/>
      <c r="E4" s="129"/>
      <c r="F4" s="130" t="s">
        <v>4</v>
      </c>
      <c r="G4" s="131"/>
      <c r="H4" s="132"/>
      <c r="I4" s="133"/>
      <c r="J4" s="134"/>
    </row>
    <row r="5" spans="1:13" ht="32.25" customHeight="1">
      <c r="B5" s="135" t="s">
        <v>5</v>
      </c>
      <c r="C5" s="135"/>
      <c r="D5" s="136"/>
      <c r="E5" s="137"/>
      <c r="F5" s="138"/>
      <c r="G5" s="3"/>
      <c r="H5" s="4" t="s">
        <v>107</v>
      </c>
      <c r="I5" s="4"/>
      <c r="J5" s="4" t="s">
        <v>83</v>
      </c>
    </row>
    <row r="6" spans="1:13" ht="23.25" customHeight="1">
      <c r="B6" s="139" t="s">
        <v>6</v>
      </c>
      <c r="C6" s="139"/>
      <c r="D6" s="140" t="s">
        <v>106</v>
      </c>
      <c r="E6" s="140"/>
      <c r="F6" s="140"/>
      <c r="G6" s="140" t="s">
        <v>108</v>
      </c>
      <c r="H6" s="141"/>
      <c r="I6" s="141"/>
      <c r="J6" s="141"/>
    </row>
    <row r="7" spans="1:13" ht="22.5" customHeight="1">
      <c r="A7" s="119" t="s">
        <v>111</v>
      </c>
      <c r="B7" s="120"/>
      <c r="C7" s="5"/>
    </row>
    <row r="8" spans="1:13" ht="17.25" customHeight="1">
      <c r="B8" s="6" t="s">
        <v>7</v>
      </c>
      <c r="C8" s="7"/>
      <c r="D8" s="7"/>
      <c r="E8" s="7"/>
      <c r="F8" s="7"/>
      <c r="G8" s="7"/>
      <c r="H8" s="7"/>
      <c r="I8" s="111" t="s">
        <v>8</v>
      </c>
      <c r="J8" s="111"/>
      <c r="K8" s="8" t="s">
        <v>9</v>
      </c>
      <c r="L8" s="7"/>
      <c r="M8" s="7"/>
    </row>
    <row r="9" spans="1:13" ht="18" customHeight="1">
      <c r="A9" s="5"/>
      <c r="B9" s="7" t="s">
        <v>10</v>
      </c>
      <c r="C9" s="7"/>
      <c r="D9" s="7"/>
      <c r="E9" s="7"/>
      <c r="F9" s="7"/>
      <c r="G9" s="7"/>
      <c r="H9" s="9" t="s">
        <v>11</v>
      </c>
      <c r="I9" s="10"/>
      <c r="J9" s="11" t="s">
        <v>12</v>
      </c>
      <c r="K9" s="12"/>
      <c r="L9" s="7"/>
      <c r="M9" s="7"/>
    </row>
    <row r="10" spans="1:13" ht="18" customHeight="1">
      <c r="A10" s="5"/>
      <c r="B10" s="7" t="s">
        <v>13</v>
      </c>
      <c r="C10" s="7"/>
      <c r="D10" s="7"/>
      <c r="E10" s="7"/>
      <c r="F10" s="7"/>
      <c r="G10" s="7"/>
      <c r="H10" s="9" t="s">
        <v>14</v>
      </c>
      <c r="I10" s="10"/>
      <c r="J10" s="7" t="s">
        <v>13</v>
      </c>
      <c r="K10" s="13"/>
      <c r="L10" s="7"/>
      <c r="M10" s="7"/>
    </row>
    <row r="11" spans="1:13" ht="40.5" customHeight="1">
      <c r="A11" s="5"/>
      <c r="B11" s="112" t="s">
        <v>15</v>
      </c>
      <c r="C11" s="113"/>
      <c r="D11" s="113"/>
      <c r="E11" s="113"/>
      <c r="F11" s="113"/>
      <c r="G11" s="113"/>
      <c r="H11" s="113"/>
      <c r="I11" s="113"/>
      <c r="J11" s="114"/>
      <c r="K11" s="7"/>
      <c r="L11" s="7"/>
      <c r="M11" s="7"/>
    </row>
    <row r="12" spans="1:13" ht="62.4" customHeight="1">
      <c r="A12" s="5"/>
      <c r="B12" s="112" t="s">
        <v>109</v>
      </c>
      <c r="C12" s="113"/>
      <c r="D12" s="113"/>
      <c r="E12" s="113"/>
      <c r="F12" s="113"/>
      <c r="G12" s="113"/>
      <c r="H12" s="113"/>
      <c r="I12" s="113"/>
      <c r="J12" s="114"/>
      <c r="K12" s="7"/>
      <c r="L12" s="7"/>
      <c r="M12" s="7"/>
    </row>
    <row r="13" spans="1:13" ht="22.5" customHeight="1">
      <c r="A13" s="115" t="s">
        <v>112</v>
      </c>
      <c r="B13" s="104"/>
      <c r="C13" s="104"/>
      <c r="D13" s="104"/>
      <c r="E13" s="14"/>
      <c r="F13" s="14"/>
      <c r="G13" s="14"/>
      <c r="H13" s="14"/>
      <c r="I13" s="14"/>
      <c r="J13" s="15" t="s">
        <v>16</v>
      </c>
      <c r="K13" s="7"/>
      <c r="L13" s="7"/>
      <c r="M13" s="7"/>
    </row>
    <row r="14" spans="1:13" ht="22.5" customHeight="1">
      <c r="A14" s="16"/>
      <c r="B14" s="112" t="s">
        <v>17</v>
      </c>
      <c r="C14" s="113"/>
      <c r="D14" s="113"/>
      <c r="E14" s="113"/>
      <c r="F14" s="113"/>
      <c r="G14" s="113"/>
      <c r="H14" s="114"/>
      <c r="I14" s="17"/>
      <c r="J14" s="8" t="s">
        <v>18</v>
      </c>
      <c r="K14" s="18"/>
      <c r="L14" s="7"/>
    </row>
    <row r="15" spans="1:13" ht="41.25" customHeight="1">
      <c r="A15" s="16"/>
      <c r="B15" s="112" t="s">
        <v>84</v>
      </c>
      <c r="C15" s="113"/>
      <c r="D15" s="113"/>
      <c r="E15" s="113"/>
      <c r="F15" s="113"/>
      <c r="G15" s="113"/>
      <c r="H15" s="113"/>
      <c r="I15" s="19"/>
      <c r="J15" s="20" t="s">
        <v>110</v>
      </c>
      <c r="K15" s="18"/>
      <c r="L15" s="7"/>
    </row>
    <row r="16" spans="1:13" ht="10.5" customHeight="1">
      <c r="A16" s="21"/>
      <c r="I16" s="22"/>
      <c r="J16" s="22"/>
      <c r="K16" s="7"/>
      <c r="L16" s="7"/>
      <c r="M16" s="7"/>
    </row>
    <row r="17" spans="1:13" ht="21" customHeight="1">
      <c r="A17" s="115" t="s">
        <v>113</v>
      </c>
      <c r="B17" s="104"/>
      <c r="C17" s="104"/>
      <c r="D17" s="104"/>
      <c r="E17" s="7"/>
      <c r="F17" s="7"/>
      <c r="G17" s="7"/>
      <c r="H17" s="7"/>
      <c r="I17" s="7"/>
      <c r="J17" s="23"/>
      <c r="K17" s="7"/>
      <c r="L17" s="7"/>
      <c r="M17" s="7"/>
    </row>
    <row r="18" spans="1:13" ht="18" customHeight="1">
      <c r="A18" s="24"/>
      <c r="B18" s="61" t="s">
        <v>117</v>
      </c>
      <c r="C18" s="45"/>
      <c r="J18" s="26">
        <f>+F57</f>
        <v>0</v>
      </c>
      <c r="K18" s="7"/>
      <c r="L18" s="7"/>
      <c r="M18" s="7"/>
    </row>
    <row r="19" spans="1:13" ht="18" customHeight="1">
      <c r="A19" s="25"/>
      <c r="B19" s="61" t="s">
        <v>115</v>
      </c>
      <c r="C19" s="45"/>
      <c r="D19" s="7"/>
      <c r="E19" s="7"/>
      <c r="F19" s="7"/>
      <c r="G19" s="7"/>
      <c r="H19" s="7"/>
      <c r="I19" s="7"/>
      <c r="J19" s="27"/>
      <c r="K19" s="7"/>
      <c r="L19" s="7"/>
      <c r="M19" s="7"/>
    </row>
    <row r="20" spans="1:13" ht="18" customHeight="1">
      <c r="A20" s="25"/>
      <c r="B20" s="61" t="s">
        <v>114</v>
      </c>
      <c r="C20" s="45"/>
      <c r="D20" s="7"/>
      <c r="E20" s="7"/>
      <c r="F20" s="7"/>
      <c r="G20" s="25"/>
      <c r="H20" s="7"/>
      <c r="I20" s="7"/>
      <c r="J20" s="13"/>
      <c r="K20" s="7"/>
      <c r="L20" s="7"/>
      <c r="M20" s="7"/>
    </row>
    <row r="21" spans="1:13" ht="18" customHeight="1">
      <c r="A21" s="25"/>
      <c r="B21" s="61" t="s">
        <v>19</v>
      </c>
      <c r="C21" s="45"/>
      <c r="I21" s="25"/>
      <c r="J21" s="13"/>
      <c r="K21" s="7"/>
      <c r="L21" s="7"/>
      <c r="M21" s="7"/>
    </row>
    <row r="22" spans="1:13" ht="18" customHeight="1">
      <c r="A22" s="25"/>
      <c r="B22" s="61" t="s">
        <v>20</v>
      </c>
      <c r="C22" s="45"/>
      <c r="D22" s="7"/>
      <c r="E22" s="7"/>
      <c r="F22" s="7"/>
      <c r="G22" s="7"/>
      <c r="H22" s="25"/>
      <c r="I22" s="25"/>
      <c r="J22" s="13"/>
      <c r="K22" s="7"/>
      <c r="L22" s="7"/>
      <c r="M22" s="7"/>
    </row>
    <row r="23" spans="1:13" ht="18" customHeight="1">
      <c r="A23" s="25"/>
      <c r="B23" s="61" t="s">
        <v>21</v>
      </c>
      <c r="C23" s="45"/>
      <c r="D23" s="25"/>
      <c r="E23" s="7"/>
      <c r="F23" s="7"/>
      <c r="G23" s="7"/>
      <c r="H23" s="7"/>
      <c r="I23" s="7"/>
      <c r="J23" s="13"/>
      <c r="K23" s="7"/>
      <c r="L23" s="7"/>
      <c r="M23" s="7"/>
    </row>
    <row r="24" spans="1:13" ht="18" customHeight="1">
      <c r="A24" s="25"/>
      <c r="B24" s="61" t="s">
        <v>118</v>
      </c>
      <c r="C24" s="45"/>
      <c r="D24" s="28"/>
      <c r="E24" s="116"/>
      <c r="F24" s="117"/>
      <c r="G24" s="117"/>
      <c r="H24" s="118"/>
      <c r="I24" s="7"/>
      <c r="J24" s="13"/>
      <c r="K24" s="7"/>
      <c r="L24" s="7"/>
      <c r="M24" s="7"/>
    </row>
    <row r="25" spans="1:13" ht="18" customHeight="1">
      <c r="B25" s="61" t="s">
        <v>118</v>
      </c>
      <c r="C25" s="45"/>
      <c r="D25" s="28"/>
      <c r="E25" s="116"/>
      <c r="F25" s="117"/>
      <c r="G25" s="117"/>
      <c r="H25" s="118"/>
      <c r="I25" s="7"/>
      <c r="J25" s="13"/>
      <c r="K25" s="7"/>
      <c r="L25" s="7"/>
      <c r="M25" s="7"/>
    </row>
    <row r="26" spans="1:13" ht="18" customHeight="1">
      <c r="B26" s="61" t="s">
        <v>22</v>
      </c>
      <c r="C26" s="45"/>
      <c r="D26" s="7"/>
      <c r="E26" s="7"/>
      <c r="F26" s="7"/>
      <c r="G26" s="7"/>
      <c r="H26" s="7"/>
      <c r="I26" s="7"/>
      <c r="J26" s="13">
        <f>SUM(J18:J25)</f>
        <v>0</v>
      </c>
      <c r="K26" s="7"/>
      <c r="L26" s="7"/>
      <c r="M26" s="7"/>
    </row>
    <row r="27" spans="1:13" ht="18">
      <c r="B27" s="61" t="s">
        <v>116</v>
      </c>
      <c r="C27" s="45"/>
      <c r="G27" s="29"/>
      <c r="H27" s="30"/>
      <c r="J27" s="13"/>
      <c r="K27" s="102" t="s">
        <v>23</v>
      </c>
      <c r="L27" s="102"/>
      <c r="M27" s="102"/>
    </row>
    <row r="28" spans="1:13" ht="23.25" customHeight="1" thickBot="1">
      <c r="A28" s="31" t="s">
        <v>24</v>
      </c>
      <c r="B28" s="32" t="s">
        <v>25</v>
      </c>
      <c r="C28" s="7"/>
      <c r="D28" s="7"/>
      <c r="E28" s="7"/>
      <c r="F28" s="7"/>
      <c r="G28" s="7"/>
      <c r="H28" s="7"/>
      <c r="I28" s="7"/>
      <c r="J28" s="33">
        <f>+J26+J27</f>
        <v>0</v>
      </c>
      <c r="K28" s="7"/>
      <c r="L28" s="31"/>
      <c r="M28" s="7"/>
    </row>
    <row r="29" spans="1:13" ht="21" customHeight="1" thickTop="1">
      <c r="A29" s="103" t="s">
        <v>26</v>
      </c>
      <c r="B29" s="104"/>
      <c r="C29" s="104"/>
      <c r="D29" s="104"/>
      <c r="E29" s="7"/>
      <c r="F29" s="7"/>
      <c r="G29" s="7"/>
      <c r="H29" s="7"/>
      <c r="I29" s="7"/>
      <c r="J29" s="7"/>
      <c r="K29" s="7"/>
      <c r="L29" s="7"/>
      <c r="M29" s="7"/>
    </row>
    <row r="30" spans="1:13" ht="18" customHeight="1">
      <c r="A30" s="25" t="s">
        <v>27</v>
      </c>
      <c r="B30" s="82" t="s">
        <v>119</v>
      </c>
      <c r="C30" s="83"/>
      <c r="D30" s="7"/>
      <c r="E30" s="7"/>
      <c r="F30" s="7"/>
      <c r="G30" s="7"/>
      <c r="H30" s="7"/>
      <c r="I30" s="7"/>
      <c r="J30" s="13"/>
      <c r="K30" s="7"/>
      <c r="L30" s="25"/>
      <c r="M30" s="7"/>
    </row>
    <row r="31" spans="1:13" ht="18" customHeight="1">
      <c r="A31" s="25" t="s">
        <v>28</v>
      </c>
      <c r="B31" s="82" t="s">
        <v>29</v>
      </c>
      <c r="C31" s="83"/>
      <c r="D31" s="7"/>
      <c r="E31" s="7"/>
      <c r="F31" s="7"/>
      <c r="G31" s="7"/>
      <c r="H31" s="7"/>
      <c r="I31" s="7"/>
      <c r="J31" s="13"/>
      <c r="K31" s="7"/>
      <c r="L31" s="7"/>
      <c r="M31" s="7"/>
    </row>
    <row r="32" spans="1:13" ht="18" customHeight="1">
      <c r="A32" s="25"/>
      <c r="B32" s="82" t="s">
        <v>30</v>
      </c>
      <c r="C32" s="83"/>
      <c r="J32" s="26">
        <f>+(+F58+F59)*-1</f>
        <v>0</v>
      </c>
      <c r="K32" s="7"/>
      <c r="L32" s="7"/>
      <c r="M32" s="7"/>
    </row>
    <row r="33" spans="1:13" ht="18" customHeight="1">
      <c r="A33" s="25" t="s">
        <v>31</v>
      </c>
      <c r="B33" s="82" t="s">
        <v>120</v>
      </c>
      <c r="C33" s="83"/>
      <c r="D33" s="7"/>
      <c r="E33" s="7"/>
      <c r="F33" s="7"/>
      <c r="G33" s="7"/>
      <c r="H33" s="7"/>
      <c r="I33" s="7"/>
      <c r="J33" s="13"/>
      <c r="K33" s="25"/>
      <c r="L33" s="7"/>
      <c r="M33" s="7"/>
    </row>
    <row r="34" spans="1:13" ht="18" customHeight="1">
      <c r="A34" s="25" t="s">
        <v>32</v>
      </c>
      <c r="B34" s="82" t="s">
        <v>121</v>
      </c>
      <c r="C34" s="83"/>
      <c r="D34" s="7"/>
      <c r="E34" s="7"/>
      <c r="F34" s="7"/>
      <c r="G34" s="7"/>
      <c r="H34" s="7"/>
      <c r="I34" s="7"/>
      <c r="J34" s="13"/>
      <c r="K34" s="25"/>
      <c r="L34" s="7"/>
      <c r="M34" s="7"/>
    </row>
    <row r="35" spans="1:13" ht="18" customHeight="1">
      <c r="A35" s="25" t="s">
        <v>33</v>
      </c>
      <c r="B35" s="82" t="s">
        <v>76</v>
      </c>
      <c r="C35" s="83"/>
      <c r="D35" s="7"/>
      <c r="E35" s="7"/>
      <c r="F35" s="7"/>
      <c r="G35" s="7"/>
      <c r="H35" s="25"/>
      <c r="I35" s="25"/>
      <c r="K35" s="7"/>
      <c r="L35" s="7"/>
      <c r="M35" s="7"/>
    </row>
    <row r="36" spans="1:13" ht="18" customHeight="1">
      <c r="A36" s="25"/>
      <c r="B36" s="82"/>
      <c r="C36" s="83" t="s">
        <v>71</v>
      </c>
      <c r="D36" s="84"/>
      <c r="E36" s="84"/>
      <c r="F36" s="84"/>
      <c r="G36" s="84"/>
      <c r="H36" s="85">
        <f>1.75*$K$14</f>
        <v>0</v>
      </c>
      <c r="I36" s="25"/>
      <c r="K36" s="7"/>
      <c r="L36" s="7"/>
      <c r="M36" s="7"/>
    </row>
    <row r="37" spans="1:13" ht="18" customHeight="1">
      <c r="A37" s="25"/>
      <c r="B37" s="82"/>
      <c r="C37" s="83" t="s">
        <v>72</v>
      </c>
      <c r="D37" s="84"/>
      <c r="E37" s="84"/>
      <c r="F37" s="84"/>
      <c r="G37" s="84"/>
      <c r="H37" s="85">
        <v>50</v>
      </c>
      <c r="I37" s="25"/>
      <c r="K37" s="7"/>
      <c r="L37" s="7"/>
      <c r="M37" s="7"/>
    </row>
    <row r="38" spans="1:13" ht="38.25" customHeight="1">
      <c r="A38" s="25"/>
      <c r="B38" s="82"/>
      <c r="C38" s="110" t="s">
        <v>78</v>
      </c>
      <c r="D38" s="110"/>
      <c r="E38" s="110"/>
      <c r="F38" s="110"/>
      <c r="G38" s="84"/>
      <c r="H38" s="85"/>
      <c r="I38" s="25"/>
      <c r="K38" s="7"/>
      <c r="L38" s="7"/>
      <c r="M38" s="7"/>
    </row>
    <row r="39" spans="1:13" ht="18" customHeight="1">
      <c r="A39" s="25"/>
      <c r="B39" s="82"/>
      <c r="C39" s="83" t="s">
        <v>73</v>
      </c>
      <c r="D39" s="84"/>
      <c r="E39" s="84"/>
      <c r="F39" s="84"/>
      <c r="G39" s="84"/>
      <c r="H39" s="86"/>
      <c r="I39" s="25"/>
      <c r="J39" s="34">
        <f>+H36+H37+H38</f>
        <v>50</v>
      </c>
      <c r="K39" s="7"/>
      <c r="L39" s="7"/>
      <c r="M39" s="7"/>
    </row>
    <row r="40" spans="1:13" ht="18" customHeight="1">
      <c r="A40" s="25"/>
      <c r="B40" s="82" t="s">
        <v>122</v>
      </c>
      <c r="C40" s="83"/>
      <c r="D40" s="84"/>
      <c r="E40" s="84"/>
      <c r="F40" s="84"/>
      <c r="G40" s="84"/>
      <c r="H40" s="84"/>
      <c r="I40" s="7"/>
      <c r="J40" s="13"/>
      <c r="K40" s="7"/>
      <c r="L40" s="25"/>
      <c r="M40" s="7"/>
    </row>
    <row r="41" spans="1:13" ht="18" customHeight="1">
      <c r="A41" s="25"/>
      <c r="B41" s="82" t="s">
        <v>34</v>
      </c>
      <c r="C41" s="83"/>
      <c r="D41" s="84"/>
      <c r="E41" s="84"/>
      <c r="F41" s="84"/>
      <c r="G41" s="84"/>
      <c r="H41" s="84"/>
      <c r="I41" s="7"/>
      <c r="J41" s="13"/>
      <c r="K41" s="7"/>
      <c r="L41" s="25"/>
      <c r="M41" s="7"/>
    </row>
    <row r="42" spans="1:13" ht="18" customHeight="1">
      <c r="A42" s="25"/>
      <c r="B42" s="82" t="s">
        <v>74</v>
      </c>
      <c r="C42" s="83"/>
      <c r="D42" s="84"/>
      <c r="E42" s="84"/>
      <c r="F42" s="84"/>
      <c r="G42" s="84"/>
      <c r="H42" s="84"/>
      <c r="I42" s="7"/>
      <c r="J42" s="13"/>
      <c r="K42" s="7"/>
      <c r="L42" s="25"/>
      <c r="M42" s="7"/>
    </row>
    <row r="43" spans="1:13" ht="18" customHeight="1">
      <c r="A43" s="25"/>
      <c r="B43" s="82" t="s">
        <v>133</v>
      </c>
      <c r="C43" s="83"/>
      <c r="D43" s="84"/>
      <c r="E43" s="84"/>
      <c r="F43" s="84"/>
      <c r="G43" s="84"/>
      <c r="H43" s="84"/>
      <c r="I43" s="7"/>
      <c r="J43" s="13"/>
      <c r="K43" s="7"/>
      <c r="L43" s="25"/>
      <c r="M43" s="7"/>
    </row>
    <row r="44" spans="1:13" ht="18" customHeight="1">
      <c r="A44" s="25" t="s">
        <v>36</v>
      </c>
      <c r="B44" s="82" t="s">
        <v>134</v>
      </c>
      <c r="C44" s="83"/>
      <c r="D44" s="84"/>
      <c r="E44" s="106"/>
      <c r="F44" s="107"/>
      <c r="G44" s="107"/>
      <c r="H44" s="108"/>
      <c r="I44" s="25"/>
      <c r="J44" s="13"/>
      <c r="K44" s="7"/>
      <c r="L44" s="7"/>
      <c r="M44" s="7"/>
    </row>
    <row r="45" spans="1:13" ht="18" customHeight="1">
      <c r="A45" s="25"/>
      <c r="B45" s="82" t="s">
        <v>134</v>
      </c>
      <c r="C45" s="83"/>
      <c r="D45" s="84"/>
      <c r="E45" s="106"/>
      <c r="F45" s="107"/>
      <c r="G45" s="107"/>
      <c r="H45" s="108"/>
      <c r="I45" s="25"/>
      <c r="J45" s="13"/>
      <c r="K45" s="7"/>
      <c r="L45" s="7"/>
      <c r="M45" s="7"/>
    </row>
    <row r="46" spans="1:13" ht="18" customHeight="1">
      <c r="A46" s="25"/>
      <c r="B46" s="82" t="s">
        <v>134</v>
      </c>
      <c r="C46" s="83"/>
      <c r="D46" s="84"/>
      <c r="E46" s="106"/>
      <c r="F46" s="107"/>
      <c r="G46" s="107"/>
      <c r="H46" s="108"/>
      <c r="I46" s="25"/>
      <c r="J46" s="13"/>
      <c r="K46" s="7"/>
      <c r="L46" s="7"/>
      <c r="M46" s="7"/>
    </row>
    <row r="47" spans="1:13" ht="18" customHeight="1">
      <c r="A47" s="25"/>
      <c r="B47" s="82" t="s">
        <v>134</v>
      </c>
      <c r="C47" s="83"/>
      <c r="D47" s="84"/>
      <c r="E47" s="106"/>
      <c r="F47" s="107"/>
      <c r="G47" s="107"/>
      <c r="H47" s="108"/>
      <c r="I47" s="25"/>
      <c r="J47" s="13"/>
      <c r="K47" s="7"/>
      <c r="L47" s="7"/>
      <c r="M47" s="7"/>
    </row>
    <row r="48" spans="1:13" ht="18" customHeight="1">
      <c r="A48" s="25"/>
      <c r="B48" s="82" t="s">
        <v>35</v>
      </c>
      <c r="C48" s="83"/>
      <c r="D48" s="84"/>
      <c r="E48" s="84"/>
      <c r="F48" s="84"/>
      <c r="G48" s="84"/>
      <c r="H48" s="84"/>
      <c r="I48" s="7"/>
      <c r="J48" s="13"/>
      <c r="K48" s="7"/>
      <c r="L48" s="7"/>
      <c r="M48" s="7"/>
    </row>
    <row r="49" spans="1:13" ht="24.75" customHeight="1" thickBot="1">
      <c r="A49" s="31" t="s">
        <v>37</v>
      </c>
      <c r="B49" s="32" t="s">
        <v>38</v>
      </c>
      <c r="C49" s="7"/>
      <c r="D49" s="7"/>
      <c r="E49" s="7"/>
      <c r="F49" s="7"/>
      <c r="G49" s="7"/>
      <c r="H49" s="7"/>
      <c r="I49" s="7"/>
      <c r="J49" s="35">
        <f>SUM(J30:J47)</f>
        <v>50</v>
      </c>
      <c r="K49" s="7"/>
      <c r="L49" s="31"/>
      <c r="M49" s="7"/>
    </row>
    <row r="50" spans="1:13" ht="21" customHeight="1" thickTop="1" thickBot="1">
      <c r="A50" s="103" t="s">
        <v>39</v>
      </c>
      <c r="B50" s="104"/>
      <c r="C50" s="104"/>
      <c r="D50" s="104"/>
      <c r="E50" s="7"/>
      <c r="F50" s="7"/>
      <c r="G50" s="7"/>
      <c r="H50" s="7"/>
      <c r="I50" s="7"/>
      <c r="J50" s="35">
        <f>+J28-J49</f>
        <v>-50</v>
      </c>
      <c r="K50" s="7"/>
      <c r="L50" s="7"/>
      <c r="M50" s="7"/>
    </row>
    <row r="51" spans="1:13" ht="49.95" customHeight="1" thickTop="1">
      <c r="B51" s="109" t="s">
        <v>123</v>
      </c>
      <c r="C51" s="109"/>
      <c r="D51" s="109"/>
      <c r="E51" s="109"/>
      <c r="F51" s="109"/>
      <c r="G51" s="36"/>
      <c r="H51" s="20" t="s">
        <v>40</v>
      </c>
      <c r="J51" s="182" t="e">
        <f>+J50/K14</f>
        <v>#DIV/0!</v>
      </c>
    </row>
    <row r="53" spans="1:13" ht="24" customHeight="1">
      <c r="A53" s="37"/>
      <c r="B53" s="38" t="s">
        <v>41</v>
      </c>
    </row>
    <row r="54" spans="1:13" ht="18">
      <c r="A54" s="7"/>
      <c r="B54" s="7"/>
      <c r="C54" s="7" t="s">
        <v>18</v>
      </c>
      <c r="D54" s="7"/>
      <c r="E54" s="7"/>
      <c r="F54" s="39">
        <f>+K14</f>
        <v>0</v>
      </c>
      <c r="G54" s="7"/>
      <c r="H54" s="7"/>
      <c r="I54" s="7"/>
      <c r="J54" s="95" t="s">
        <v>104</v>
      </c>
      <c r="K54" s="96">
        <f>+K10</f>
        <v>0</v>
      </c>
      <c r="L54" s="7"/>
      <c r="M54" s="7"/>
    </row>
    <row r="55" spans="1:13" ht="18">
      <c r="A55" s="7"/>
      <c r="B55" s="7"/>
      <c r="C55" s="7" t="s">
        <v>42</v>
      </c>
      <c r="D55" s="7"/>
      <c r="E55" s="7"/>
      <c r="F55" s="40">
        <f>+F54*K9</f>
        <v>0</v>
      </c>
      <c r="G55" s="7"/>
      <c r="H55" s="7"/>
      <c r="I55" s="7"/>
      <c r="J55" s="95" t="s">
        <v>105</v>
      </c>
      <c r="K55" s="95">
        <f>+K15</f>
        <v>0</v>
      </c>
      <c r="L55" s="7"/>
      <c r="M55" s="7"/>
    </row>
    <row r="56" spans="1:13" ht="18">
      <c r="A56" s="7"/>
      <c r="B56" s="7"/>
      <c r="C56" s="7" t="s">
        <v>43</v>
      </c>
      <c r="D56" s="7"/>
      <c r="E56" s="7"/>
      <c r="F56" s="41">
        <f>+K10*F54*K15</f>
        <v>0</v>
      </c>
      <c r="G56" s="7"/>
      <c r="H56" s="7"/>
      <c r="I56" s="7"/>
      <c r="J56" s="95" t="s">
        <v>42</v>
      </c>
      <c r="K56" s="96">
        <f>+K9</f>
        <v>0</v>
      </c>
      <c r="L56" s="7"/>
      <c r="M56" s="7"/>
    </row>
    <row r="57" spans="1:13" ht="18">
      <c r="A57" s="7"/>
      <c r="B57" s="7"/>
      <c r="C57" s="7" t="s">
        <v>25</v>
      </c>
      <c r="D57" s="7"/>
      <c r="E57" s="7"/>
      <c r="F57" s="42">
        <f>+F55+F56</f>
        <v>0</v>
      </c>
      <c r="G57" s="7"/>
      <c r="H57" s="7"/>
      <c r="I57" s="7"/>
      <c r="J57" s="7"/>
      <c r="K57" s="7"/>
      <c r="L57" s="7"/>
      <c r="M57" s="7"/>
    </row>
    <row r="58" spans="1:13" ht="18">
      <c r="A58" s="7"/>
      <c r="B58" s="7"/>
      <c r="C58" s="7" t="s">
        <v>124</v>
      </c>
      <c r="D58" s="7"/>
      <c r="E58" s="7"/>
      <c r="F58" s="40">
        <f>0.059*F57*-1</f>
        <v>0</v>
      </c>
      <c r="G58" s="7"/>
      <c r="H58" s="7"/>
      <c r="I58" s="7"/>
      <c r="J58" s="7"/>
      <c r="K58" s="7"/>
      <c r="L58" s="7"/>
      <c r="M58" s="7"/>
    </row>
    <row r="59" spans="1:13" ht="18">
      <c r="A59" s="7"/>
      <c r="B59" s="7"/>
      <c r="C59" s="7" t="s">
        <v>125</v>
      </c>
      <c r="D59" s="7"/>
      <c r="E59" s="7"/>
      <c r="F59" s="41">
        <f>-1.8*F54</f>
        <v>0</v>
      </c>
      <c r="G59" s="7"/>
      <c r="H59" s="7"/>
      <c r="I59" s="7"/>
      <c r="J59" s="43"/>
      <c r="K59" s="7"/>
      <c r="L59" s="7"/>
      <c r="M59" s="7"/>
    </row>
    <row r="60" spans="1:13" ht="18.600000000000001" thickBot="1">
      <c r="A60" s="7"/>
      <c r="B60" s="7"/>
      <c r="C60" s="7" t="s">
        <v>44</v>
      </c>
      <c r="D60" s="7"/>
      <c r="E60" s="7"/>
      <c r="F60" s="44">
        <f>SUM(F57:F59)</f>
        <v>0</v>
      </c>
      <c r="G60" s="7"/>
      <c r="H60" s="7"/>
      <c r="I60" s="7"/>
      <c r="J60" s="7"/>
      <c r="K60" s="7"/>
      <c r="L60" s="7"/>
      <c r="M60" s="7"/>
    </row>
    <row r="61" spans="1:13" ht="18.600000000000001" thickTop="1">
      <c r="A61" s="7"/>
      <c r="B61" s="7"/>
      <c r="C61" s="7"/>
      <c r="D61" s="7"/>
      <c r="E61" s="7"/>
      <c r="F61" s="7"/>
      <c r="G61" s="7"/>
      <c r="H61" s="7"/>
      <c r="I61" s="7"/>
      <c r="J61" s="7"/>
      <c r="K61" s="7"/>
      <c r="L61" s="7"/>
      <c r="M61" s="7"/>
    </row>
    <row r="62" spans="1:13" ht="107.25" customHeight="1">
      <c r="A62" s="7"/>
      <c r="B62" s="105" t="s">
        <v>85</v>
      </c>
      <c r="C62" s="105"/>
      <c r="D62" s="105"/>
      <c r="E62" s="105"/>
      <c r="F62" s="105"/>
      <c r="G62" s="105"/>
      <c r="H62" s="105"/>
      <c r="I62" s="7"/>
      <c r="J62" s="7"/>
      <c r="K62" s="7"/>
      <c r="L62" s="7"/>
      <c r="M62" s="7"/>
    </row>
    <row r="63" spans="1:13" ht="18">
      <c r="A63" s="7"/>
      <c r="B63" s="7"/>
      <c r="C63" s="7"/>
      <c r="D63" s="7"/>
      <c r="E63" s="7"/>
      <c r="F63" s="7"/>
      <c r="G63" s="7"/>
      <c r="H63" s="7"/>
      <c r="I63" s="7"/>
      <c r="J63" s="7"/>
      <c r="K63" s="7"/>
      <c r="L63" s="7"/>
      <c r="M63" s="7"/>
    </row>
    <row r="64" spans="1:13" ht="18">
      <c r="A64" s="7"/>
      <c r="B64" s="7"/>
      <c r="C64" s="7"/>
      <c r="D64" s="7"/>
      <c r="E64" s="7"/>
      <c r="F64" s="7"/>
      <c r="G64" s="7"/>
      <c r="H64" s="7"/>
      <c r="I64" s="7"/>
      <c r="J64" s="7"/>
      <c r="K64" s="7"/>
      <c r="L64" s="7"/>
      <c r="M64" s="7"/>
    </row>
    <row r="65" spans="1:13" ht="18">
      <c r="A65" s="7"/>
      <c r="B65" s="7"/>
      <c r="C65" s="7"/>
      <c r="D65" s="7"/>
      <c r="E65" s="7"/>
      <c r="F65" s="7"/>
      <c r="G65" s="7"/>
      <c r="H65" s="7"/>
      <c r="I65" s="7"/>
      <c r="J65" s="7"/>
      <c r="K65" s="7"/>
      <c r="L65" s="7"/>
      <c r="M65" s="7"/>
    </row>
    <row r="66" spans="1:13" ht="18">
      <c r="A66" s="7"/>
      <c r="B66" s="7"/>
      <c r="C66" s="7"/>
      <c r="D66" s="7"/>
      <c r="E66" s="7"/>
      <c r="F66" s="7"/>
      <c r="G66" s="7"/>
      <c r="H66" s="7"/>
      <c r="I66" s="7"/>
      <c r="J66" s="7"/>
      <c r="K66" s="7"/>
      <c r="L66" s="7"/>
      <c r="M66" s="7"/>
    </row>
    <row r="67" spans="1:13" ht="18">
      <c r="A67" s="7"/>
      <c r="B67" s="7"/>
      <c r="C67" s="7"/>
      <c r="D67" s="7"/>
      <c r="E67" s="7"/>
      <c r="F67" s="7"/>
      <c r="G67" s="7"/>
      <c r="H67" s="7"/>
      <c r="I67" s="7"/>
      <c r="J67" s="7"/>
      <c r="K67" s="7"/>
      <c r="L67" s="7"/>
      <c r="M67" s="7"/>
    </row>
    <row r="68" spans="1:13" ht="18">
      <c r="A68" s="7"/>
      <c r="B68" s="7"/>
      <c r="C68" s="7"/>
      <c r="D68" s="7"/>
      <c r="E68" s="7"/>
      <c r="F68" s="7"/>
      <c r="G68" s="7"/>
      <c r="H68" s="7"/>
      <c r="I68" s="7"/>
      <c r="J68" s="7"/>
      <c r="K68" s="7"/>
      <c r="L68" s="7"/>
      <c r="M68" s="7"/>
    </row>
    <row r="69" spans="1:13" ht="18">
      <c r="A69" s="7"/>
      <c r="B69" s="7"/>
      <c r="C69" s="7"/>
      <c r="D69" s="7"/>
      <c r="E69" s="7"/>
      <c r="F69" s="7"/>
      <c r="G69" s="7"/>
      <c r="H69" s="7"/>
      <c r="I69" s="7"/>
      <c r="J69" s="7"/>
      <c r="K69" s="7"/>
      <c r="L69" s="7"/>
      <c r="M69" s="7"/>
    </row>
    <row r="70" spans="1:13" ht="18">
      <c r="A70" s="7"/>
      <c r="B70" s="7"/>
      <c r="C70" s="7"/>
      <c r="D70" s="7"/>
      <c r="E70" s="7"/>
      <c r="F70" s="7"/>
      <c r="G70" s="7"/>
      <c r="H70" s="7"/>
      <c r="I70" s="7"/>
      <c r="J70" s="7"/>
      <c r="K70" s="7"/>
      <c r="L70" s="7"/>
      <c r="M70" s="7"/>
    </row>
    <row r="71" spans="1:13" ht="18">
      <c r="A71" s="7"/>
      <c r="B71" s="7"/>
      <c r="C71" s="7"/>
      <c r="D71" s="7"/>
      <c r="E71" s="7"/>
      <c r="F71" s="7"/>
      <c r="G71" s="7"/>
      <c r="H71" s="7"/>
      <c r="I71" s="7"/>
      <c r="J71" s="7"/>
      <c r="K71" s="7"/>
      <c r="L71" s="7"/>
      <c r="M71" s="7"/>
    </row>
    <row r="72" spans="1:13" ht="18">
      <c r="A72" s="7"/>
      <c r="B72" s="7"/>
      <c r="C72" s="7"/>
      <c r="D72" s="7"/>
      <c r="E72" s="7"/>
      <c r="F72" s="7"/>
      <c r="G72" s="7"/>
      <c r="H72" s="7"/>
      <c r="I72" s="7"/>
      <c r="J72" s="7"/>
      <c r="K72" s="7"/>
      <c r="L72" s="7"/>
      <c r="M72" s="7"/>
    </row>
    <row r="73" spans="1:13" ht="18">
      <c r="A73" s="7"/>
      <c r="B73" s="7"/>
      <c r="C73" s="7"/>
      <c r="D73" s="7"/>
      <c r="E73" s="7"/>
      <c r="F73" s="7"/>
      <c r="G73" s="7"/>
      <c r="H73" s="7"/>
      <c r="I73" s="7"/>
      <c r="J73" s="7"/>
      <c r="K73" s="7"/>
      <c r="L73" s="7"/>
      <c r="M73" s="7"/>
    </row>
    <row r="74" spans="1:13" ht="18">
      <c r="A74" s="7"/>
      <c r="B74" s="7"/>
      <c r="C74" s="7"/>
      <c r="D74" s="7"/>
      <c r="E74" s="7"/>
      <c r="F74" s="7"/>
      <c r="G74" s="7"/>
      <c r="H74" s="7"/>
      <c r="I74" s="7"/>
      <c r="J74" s="7"/>
      <c r="K74" s="7"/>
      <c r="L74" s="7"/>
      <c r="M74" s="7"/>
    </row>
    <row r="75" spans="1:13" ht="18">
      <c r="A75" s="7"/>
      <c r="B75" s="7"/>
      <c r="C75" s="7"/>
      <c r="D75" s="7"/>
      <c r="E75" s="7"/>
      <c r="F75" s="7"/>
      <c r="G75" s="7"/>
      <c r="H75" s="7"/>
      <c r="I75" s="7"/>
      <c r="J75" s="7"/>
      <c r="K75" s="7"/>
      <c r="L75" s="7"/>
      <c r="M75" s="7"/>
    </row>
    <row r="76" spans="1:13" ht="18">
      <c r="A76" s="7"/>
      <c r="B76" s="7"/>
      <c r="C76" s="7"/>
      <c r="D76" s="7"/>
      <c r="E76" s="7"/>
      <c r="F76" s="7"/>
      <c r="G76" s="7"/>
      <c r="H76" s="7"/>
      <c r="I76" s="7"/>
      <c r="J76" s="7"/>
      <c r="K76" s="7"/>
      <c r="L76" s="7"/>
      <c r="M76" s="7"/>
    </row>
    <row r="77" spans="1:13" ht="18">
      <c r="A77" s="7"/>
      <c r="B77" s="7"/>
      <c r="C77" s="7"/>
      <c r="D77" s="7"/>
      <c r="E77" s="7"/>
      <c r="F77" s="7"/>
      <c r="G77" s="7"/>
      <c r="H77" s="7"/>
      <c r="I77" s="7"/>
      <c r="J77" s="7"/>
      <c r="K77" s="7"/>
      <c r="L77" s="7"/>
      <c r="M77" s="7"/>
    </row>
    <row r="78" spans="1:13" ht="18">
      <c r="A78" s="7"/>
      <c r="B78" s="7"/>
      <c r="C78" s="7"/>
      <c r="D78" s="7"/>
      <c r="E78" s="7"/>
      <c r="F78" s="7"/>
      <c r="G78" s="7"/>
      <c r="H78" s="7"/>
      <c r="I78" s="7"/>
      <c r="J78" s="7"/>
      <c r="K78" s="7"/>
      <c r="L78" s="7"/>
      <c r="M78" s="7"/>
    </row>
    <row r="79" spans="1:13" ht="18">
      <c r="A79" s="7"/>
      <c r="B79" s="7"/>
      <c r="C79" s="7"/>
      <c r="D79" s="7"/>
      <c r="E79" s="7"/>
      <c r="F79" s="7"/>
      <c r="G79" s="7"/>
      <c r="H79" s="7"/>
      <c r="I79" s="7"/>
      <c r="J79" s="7"/>
      <c r="K79" s="7"/>
      <c r="L79" s="7"/>
      <c r="M79" s="7"/>
    </row>
    <row r="80" spans="1:13" ht="18">
      <c r="A80" s="7"/>
      <c r="B80" s="7"/>
      <c r="C80" s="7"/>
      <c r="D80" s="7"/>
      <c r="E80" s="7"/>
      <c r="F80" s="7"/>
      <c r="G80" s="7"/>
      <c r="H80" s="7"/>
      <c r="I80" s="7"/>
      <c r="J80" s="7"/>
      <c r="K80" s="7"/>
      <c r="L80" s="7"/>
      <c r="M80" s="7"/>
    </row>
    <row r="81" spans="1:13" ht="18">
      <c r="A81" s="7"/>
      <c r="B81" s="7"/>
      <c r="C81" s="7"/>
      <c r="D81" s="7"/>
      <c r="E81" s="7"/>
      <c r="F81" s="7"/>
      <c r="G81" s="7"/>
      <c r="H81" s="7"/>
      <c r="I81" s="7"/>
      <c r="J81" s="7"/>
      <c r="K81" s="7"/>
      <c r="L81" s="7"/>
      <c r="M81" s="7"/>
    </row>
    <row r="82" spans="1:13" ht="18">
      <c r="A82" s="7"/>
      <c r="B82" s="7"/>
      <c r="C82" s="7"/>
      <c r="D82" s="7"/>
      <c r="E82" s="7"/>
      <c r="F82" s="7"/>
      <c r="G82" s="7"/>
      <c r="H82" s="7"/>
      <c r="I82" s="7"/>
      <c r="J82" s="7"/>
      <c r="K82" s="7"/>
      <c r="L82" s="7"/>
      <c r="M82" s="7"/>
    </row>
    <row r="83" spans="1:13" ht="18">
      <c r="A83" s="7"/>
      <c r="B83" s="7"/>
      <c r="C83" s="7"/>
      <c r="D83" s="7"/>
      <c r="E83" s="7"/>
      <c r="F83" s="7"/>
      <c r="G83" s="7"/>
      <c r="H83" s="7"/>
      <c r="I83" s="7"/>
      <c r="J83" s="7"/>
      <c r="K83" s="7"/>
      <c r="L83" s="7"/>
      <c r="M83" s="7"/>
    </row>
    <row r="84" spans="1:13" ht="18">
      <c r="A84" s="7"/>
      <c r="B84" s="7"/>
      <c r="C84" s="7"/>
      <c r="D84" s="7"/>
      <c r="E84" s="7"/>
      <c r="F84" s="7"/>
      <c r="G84" s="7"/>
      <c r="H84" s="7"/>
      <c r="I84" s="7"/>
      <c r="J84" s="7"/>
      <c r="K84" s="7"/>
      <c r="L84" s="7"/>
      <c r="M84" s="7"/>
    </row>
    <row r="85" spans="1:13" ht="18">
      <c r="A85" s="7"/>
      <c r="B85" s="7"/>
      <c r="C85" s="7"/>
      <c r="D85" s="7"/>
      <c r="E85" s="7"/>
      <c r="F85" s="7"/>
      <c r="G85" s="7"/>
      <c r="H85" s="7"/>
      <c r="I85" s="7"/>
      <c r="J85" s="7"/>
      <c r="K85" s="7"/>
      <c r="L85" s="7"/>
      <c r="M85" s="7"/>
    </row>
    <row r="86" spans="1:13" ht="18">
      <c r="A86" s="7"/>
      <c r="B86" s="7"/>
      <c r="C86" s="7"/>
      <c r="D86" s="7"/>
      <c r="E86" s="7"/>
      <c r="F86" s="7"/>
      <c r="G86" s="7"/>
      <c r="H86" s="7"/>
      <c r="I86" s="7"/>
      <c r="J86" s="7"/>
      <c r="K86" s="7"/>
      <c r="L86" s="7"/>
      <c r="M86" s="7"/>
    </row>
    <row r="87" spans="1:13" ht="18">
      <c r="A87" s="7"/>
      <c r="B87" s="7"/>
      <c r="C87" s="7"/>
      <c r="D87" s="7"/>
      <c r="E87" s="7"/>
      <c r="F87" s="7"/>
      <c r="G87" s="7"/>
      <c r="H87" s="7"/>
      <c r="I87" s="7"/>
      <c r="J87" s="7"/>
      <c r="K87" s="7"/>
      <c r="L87" s="7"/>
      <c r="M87" s="7"/>
    </row>
    <row r="88" spans="1:13" ht="18">
      <c r="A88" s="7"/>
      <c r="B88" s="7"/>
      <c r="C88" s="7"/>
      <c r="D88" s="7"/>
      <c r="E88" s="7"/>
      <c r="F88" s="7"/>
      <c r="G88" s="7"/>
      <c r="H88" s="7"/>
      <c r="I88" s="7"/>
      <c r="J88" s="7"/>
      <c r="K88" s="7"/>
      <c r="L88" s="7"/>
      <c r="M88" s="7"/>
    </row>
    <row r="89" spans="1:13" ht="18">
      <c r="A89" s="7"/>
      <c r="B89" s="7"/>
      <c r="C89" s="7"/>
      <c r="D89" s="7"/>
      <c r="E89" s="7"/>
      <c r="F89" s="7"/>
      <c r="G89" s="7"/>
      <c r="H89" s="7"/>
      <c r="I89" s="7"/>
      <c r="J89" s="7"/>
      <c r="K89" s="7"/>
      <c r="L89" s="7"/>
      <c r="M89" s="7"/>
    </row>
    <row r="90" spans="1:13" ht="18">
      <c r="A90" s="7"/>
      <c r="B90" s="7"/>
      <c r="C90" s="7"/>
      <c r="D90" s="7"/>
      <c r="E90" s="7"/>
      <c r="F90" s="7"/>
      <c r="G90" s="7"/>
      <c r="H90" s="7"/>
      <c r="I90" s="7"/>
      <c r="J90" s="7"/>
      <c r="K90" s="7"/>
      <c r="L90" s="7"/>
      <c r="M90" s="7"/>
    </row>
    <row r="91" spans="1:13" ht="18">
      <c r="A91" s="7"/>
      <c r="B91" s="7"/>
      <c r="C91" s="7"/>
      <c r="D91" s="7"/>
      <c r="E91" s="7"/>
      <c r="F91" s="7"/>
      <c r="G91" s="7"/>
      <c r="H91" s="7"/>
      <c r="I91" s="7"/>
      <c r="J91" s="7"/>
      <c r="K91" s="7"/>
      <c r="L91" s="7"/>
      <c r="M91" s="7"/>
    </row>
    <row r="92" spans="1:13" ht="18">
      <c r="A92" s="7"/>
      <c r="B92" s="7"/>
      <c r="C92" s="7"/>
      <c r="D92" s="7"/>
      <c r="E92" s="7"/>
      <c r="F92" s="7"/>
      <c r="G92" s="7"/>
      <c r="H92" s="7"/>
      <c r="I92" s="7"/>
      <c r="J92" s="7"/>
      <c r="K92" s="7"/>
      <c r="L92" s="7"/>
      <c r="M92" s="7"/>
    </row>
    <row r="93" spans="1:13" ht="18">
      <c r="A93" s="7"/>
      <c r="B93" s="7"/>
      <c r="C93" s="7"/>
      <c r="D93" s="7"/>
      <c r="E93" s="7"/>
      <c r="F93" s="7"/>
      <c r="G93" s="7"/>
      <c r="H93" s="7"/>
      <c r="I93" s="7"/>
      <c r="J93" s="7"/>
      <c r="K93" s="7"/>
      <c r="L93" s="7"/>
      <c r="M93" s="7"/>
    </row>
  </sheetData>
  <sheetProtection selectLockedCells="1"/>
  <mergeCells count="32">
    <mergeCell ref="B5:C5"/>
    <mergeCell ref="D5:F5"/>
    <mergeCell ref="B6:C6"/>
    <mergeCell ref="D6:F6"/>
    <mergeCell ref="G6:J6"/>
    <mergeCell ref="A1:J1"/>
    <mergeCell ref="A2:J2"/>
    <mergeCell ref="B3:E3"/>
    <mergeCell ref="F3:J3"/>
    <mergeCell ref="C4:E4"/>
    <mergeCell ref="F4:G4"/>
    <mergeCell ref="H4:J4"/>
    <mergeCell ref="B15:H15"/>
    <mergeCell ref="A17:D17"/>
    <mergeCell ref="E24:H24"/>
    <mergeCell ref="E25:H25"/>
    <mergeCell ref="A7:B7"/>
    <mergeCell ref="I8:J8"/>
    <mergeCell ref="B11:J11"/>
    <mergeCell ref="B12:J12"/>
    <mergeCell ref="A13:D13"/>
    <mergeCell ref="B14:H14"/>
    <mergeCell ref="K27:M27"/>
    <mergeCell ref="A29:D29"/>
    <mergeCell ref="B62:H62"/>
    <mergeCell ref="E45:H45"/>
    <mergeCell ref="E46:H46"/>
    <mergeCell ref="E47:H47"/>
    <mergeCell ref="A50:D50"/>
    <mergeCell ref="B51:F51"/>
    <mergeCell ref="C38:F38"/>
    <mergeCell ref="E44:H44"/>
  </mergeCells>
  <dataValidations disablePrompts="1" count="6">
    <dataValidation type="decimal" allowBlank="1" showInputMessage="1" showErrorMessage="1" sqref="K15" xr:uid="{61C74CEF-713C-4C87-ABD1-B961D77BD83F}">
      <formula1>1</formula1>
      <formula2>8</formula2>
    </dataValidation>
    <dataValidation type="decimal" allowBlank="1" showInputMessage="1" showErrorMessage="1" sqref="K65549 WVS983053 WLW983053 WCA983053 VSE983053 VII983053 UYM983053 UOQ983053 UEU983053 TUY983053 TLC983053 TBG983053 SRK983053 SHO983053 RXS983053 RNW983053 REA983053 QUE983053 QKI983053 QAM983053 PQQ983053 PGU983053 OWY983053 ONC983053 ODG983053 NTK983053 NJO983053 MZS983053 MPW983053 MGA983053 LWE983053 LMI983053 LCM983053 KSQ983053 KIU983053 JYY983053 JPC983053 JFG983053 IVK983053 ILO983053 IBS983053 HRW983053 HIA983053 GYE983053 GOI983053 GEM983053 FUQ983053 FKU983053 FAY983053 ERC983053 EHG983053 DXK983053 DNO983053 DDS983053 CTW983053 CKA983053 CAE983053 BQI983053 BGM983053 AWQ983053 AMU983053 ACY983053 TC983053 JG983053 K983053 WVS917517 WLW917517 WCA917517 VSE917517 VII917517 UYM917517 UOQ917517 UEU917517 TUY917517 TLC917517 TBG917517 SRK917517 SHO917517 RXS917517 RNW917517 REA917517 QUE917517 QKI917517 QAM917517 PQQ917517 PGU917517 OWY917517 ONC917517 ODG917517 NTK917517 NJO917517 MZS917517 MPW917517 MGA917517 LWE917517 LMI917517 LCM917517 KSQ917517 KIU917517 JYY917517 JPC917517 JFG917517 IVK917517 ILO917517 IBS917517 HRW917517 HIA917517 GYE917517 GOI917517 GEM917517 FUQ917517 FKU917517 FAY917517 ERC917517 EHG917517 DXK917517 DNO917517 DDS917517 CTW917517 CKA917517 CAE917517 BQI917517 BGM917517 AWQ917517 AMU917517 ACY917517 TC917517 JG917517 K917517 WVS851981 WLW851981 WCA851981 VSE851981 VII851981 UYM851981 UOQ851981 UEU851981 TUY851981 TLC851981 TBG851981 SRK851981 SHO851981 RXS851981 RNW851981 REA851981 QUE851981 QKI851981 QAM851981 PQQ851981 PGU851981 OWY851981 ONC851981 ODG851981 NTK851981 NJO851981 MZS851981 MPW851981 MGA851981 LWE851981 LMI851981 LCM851981 KSQ851981 KIU851981 JYY851981 JPC851981 JFG851981 IVK851981 ILO851981 IBS851981 HRW851981 HIA851981 GYE851981 GOI851981 GEM851981 FUQ851981 FKU851981 FAY851981 ERC851981 EHG851981 DXK851981 DNO851981 DDS851981 CTW851981 CKA851981 CAE851981 BQI851981 BGM851981 AWQ851981 AMU851981 ACY851981 TC851981 JG851981 K851981 WVS786445 WLW786445 WCA786445 VSE786445 VII786445 UYM786445 UOQ786445 UEU786445 TUY786445 TLC786445 TBG786445 SRK786445 SHO786445 RXS786445 RNW786445 REA786445 QUE786445 QKI786445 QAM786445 PQQ786445 PGU786445 OWY786445 ONC786445 ODG786445 NTK786445 NJO786445 MZS786445 MPW786445 MGA786445 LWE786445 LMI786445 LCM786445 KSQ786445 KIU786445 JYY786445 JPC786445 JFG786445 IVK786445 ILO786445 IBS786445 HRW786445 HIA786445 GYE786445 GOI786445 GEM786445 FUQ786445 FKU786445 FAY786445 ERC786445 EHG786445 DXK786445 DNO786445 DDS786445 CTW786445 CKA786445 CAE786445 BQI786445 BGM786445 AWQ786445 AMU786445 ACY786445 TC786445 JG786445 K786445 WVS720909 WLW720909 WCA720909 VSE720909 VII720909 UYM720909 UOQ720909 UEU720909 TUY720909 TLC720909 TBG720909 SRK720909 SHO720909 RXS720909 RNW720909 REA720909 QUE720909 QKI720909 QAM720909 PQQ720909 PGU720909 OWY720909 ONC720909 ODG720909 NTK720909 NJO720909 MZS720909 MPW720909 MGA720909 LWE720909 LMI720909 LCM720909 KSQ720909 KIU720909 JYY720909 JPC720909 JFG720909 IVK720909 ILO720909 IBS720909 HRW720909 HIA720909 GYE720909 GOI720909 GEM720909 FUQ720909 FKU720909 FAY720909 ERC720909 EHG720909 DXK720909 DNO720909 DDS720909 CTW720909 CKA720909 CAE720909 BQI720909 BGM720909 AWQ720909 AMU720909 ACY720909 TC720909 JG720909 K720909 WVS655373 WLW655373 WCA655373 VSE655373 VII655373 UYM655373 UOQ655373 UEU655373 TUY655373 TLC655373 TBG655373 SRK655373 SHO655373 RXS655373 RNW655373 REA655373 QUE655373 QKI655373 QAM655373 PQQ655373 PGU655373 OWY655373 ONC655373 ODG655373 NTK655373 NJO655373 MZS655373 MPW655373 MGA655373 LWE655373 LMI655373 LCM655373 KSQ655373 KIU655373 JYY655373 JPC655373 JFG655373 IVK655373 ILO655373 IBS655373 HRW655373 HIA655373 GYE655373 GOI655373 GEM655373 FUQ655373 FKU655373 FAY655373 ERC655373 EHG655373 DXK655373 DNO655373 DDS655373 CTW655373 CKA655373 CAE655373 BQI655373 BGM655373 AWQ655373 AMU655373 ACY655373 TC655373 JG655373 K655373 WVS589837 WLW589837 WCA589837 VSE589837 VII589837 UYM589837 UOQ589837 UEU589837 TUY589837 TLC589837 TBG589837 SRK589837 SHO589837 RXS589837 RNW589837 REA589837 QUE589837 QKI589837 QAM589837 PQQ589837 PGU589837 OWY589837 ONC589837 ODG589837 NTK589837 NJO589837 MZS589837 MPW589837 MGA589837 LWE589837 LMI589837 LCM589837 KSQ589837 KIU589837 JYY589837 JPC589837 JFG589837 IVK589837 ILO589837 IBS589837 HRW589837 HIA589837 GYE589837 GOI589837 GEM589837 FUQ589837 FKU589837 FAY589837 ERC589837 EHG589837 DXK589837 DNO589837 DDS589837 CTW589837 CKA589837 CAE589837 BQI589837 BGM589837 AWQ589837 AMU589837 ACY589837 TC589837 JG589837 K589837 WVS524301 WLW524301 WCA524301 VSE524301 VII524301 UYM524301 UOQ524301 UEU524301 TUY524301 TLC524301 TBG524301 SRK524301 SHO524301 RXS524301 RNW524301 REA524301 QUE524301 QKI524301 QAM524301 PQQ524301 PGU524301 OWY524301 ONC524301 ODG524301 NTK524301 NJO524301 MZS524301 MPW524301 MGA524301 LWE524301 LMI524301 LCM524301 KSQ524301 KIU524301 JYY524301 JPC524301 JFG524301 IVK524301 ILO524301 IBS524301 HRW524301 HIA524301 GYE524301 GOI524301 GEM524301 FUQ524301 FKU524301 FAY524301 ERC524301 EHG524301 DXK524301 DNO524301 DDS524301 CTW524301 CKA524301 CAE524301 BQI524301 BGM524301 AWQ524301 AMU524301 ACY524301 TC524301 JG524301 K524301 WVS458765 WLW458765 WCA458765 VSE458765 VII458765 UYM458765 UOQ458765 UEU458765 TUY458765 TLC458765 TBG458765 SRK458765 SHO458765 RXS458765 RNW458765 REA458765 QUE458765 QKI458765 QAM458765 PQQ458765 PGU458765 OWY458765 ONC458765 ODG458765 NTK458765 NJO458765 MZS458765 MPW458765 MGA458765 LWE458765 LMI458765 LCM458765 KSQ458765 KIU458765 JYY458765 JPC458765 JFG458765 IVK458765 ILO458765 IBS458765 HRW458765 HIA458765 GYE458765 GOI458765 GEM458765 FUQ458765 FKU458765 FAY458765 ERC458765 EHG458765 DXK458765 DNO458765 DDS458765 CTW458765 CKA458765 CAE458765 BQI458765 BGM458765 AWQ458765 AMU458765 ACY458765 TC458765 JG458765 K458765 WVS393229 WLW393229 WCA393229 VSE393229 VII393229 UYM393229 UOQ393229 UEU393229 TUY393229 TLC393229 TBG393229 SRK393229 SHO393229 RXS393229 RNW393229 REA393229 QUE393229 QKI393229 QAM393229 PQQ393229 PGU393229 OWY393229 ONC393229 ODG393229 NTK393229 NJO393229 MZS393229 MPW393229 MGA393229 LWE393229 LMI393229 LCM393229 KSQ393229 KIU393229 JYY393229 JPC393229 JFG393229 IVK393229 ILO393229 IBS393229 HRW393229 HIA393229 GYE393229 GOI393229 GEM393229 FUQ393229 FKU393229 FAY393229 ERC393229 EHG393229 DXK393229 DNO393229 DDS393229 CTW393229 CKA393229 CAE393229 BQI393229 BGM393229 AWQ393229 AMU393229 ACY393229 TC393229 JG393229 K393229 WVS327693 WLW327693 WCA327693 VSE327693 VII327693 UYM327693 UOQ327693 UEU327693 TUY327693 TLC327693 TBG327693 SRK327693 SHO327693 RXS327693 RNW327693 REA327693 QUE327693 QKI327693 QAM327693 PQQ327693 PGU327693 OWY327693 ONC327693 ODG327693 NTK327693 NJO327693 MZS327693 MPW327693 MGA327693 LWE327693 LMI327693 LCM327693 KSQ327693 KIU327693 JYY327693 JPC327693 JFG327693 IVK327693 ILO327693 IBS327693 HRW327693 HIA327693 GYE327693 GOI327693 GEM327693 FUQ327693 FKU327693 FAY327693 ERC327693 EHG327693 DXK327693 DNO327693 DDS327693 CTW327693 CKA327693 CAE327693 BQI327693 BGM327693 AWQ327693 AMU327693 ACY327693 TC327693 JG327693 K327693 WVS262157 WLW262157 WCA262157 VSE262157 VII262157 UYM262157 UOQ262157 UEU262157 TUY262157 TLC262157 TBG262157 SRK262157 SHO262157 RXS262157 RNW262157 REA262157 QUE262157 QKI262157 QAM262157 PQQ262157 PGU262157 OWY262157 ONC262157 ODG262157 NTK262157 NJO262157 MZS262157 MPW262157 MGA262157 LWE262157 LMI262157 LCM262157 KSQ262157 KIU262157 JYY262157 JPC262157 JFG262157 IVK262157 ILO262157 IBS262157 HRW262157 HIA262157 GYE262157 GOI262157 GEM262157 FUQ262157 FKU262157 FAY262157 ERC262157 EHG262157 DXK262157 DNO262157 DDS262157 CTW262157 CKA262157 CAE262157 BQI262157 BGM262157 AWQ262157 AMU262157 ACY262157 TC262157 JG262157 K262157 WVS196621 WLW196621 WCA196621 VSE196621 VII196621 UYM196621 UOQ196621 UEU196621 TUY196621 TLC196621 TBG196621 SRK196621 SHO196621 RXS196621 RNW196621 REA196621 QUE196621 QKI196621 QAM196621 PQQ196621 PGU196621 OWY196621 ONC196621 ODG196621 NTK196621 NJO196621 MZS196621 MPW196621 MGA196621 LWE196621 LMI196621 LCM196621 KSQ196621 KIU196621 JYY196621 JPC196621 JFG196621 IVK196621 ILO196621 IBS196621 HRW196621 HIA196621 GYE196621 GOI196621 GEM196621 FUQ196621 FKU196621 FAY196621 ERC196621 EHG196621 DXK196621 DNO196621 DDS196621 CTW196621 CKA196621 CAE196621 BQI196621 BGM196621 AWQ196621 AMU196621 ACY196621 TC196621 JG196621 K196621 WVS131085 WLW131085 WCA131085 VSE131085 VII131085 UYM131085 UOQ131085 UEU131085 TUY131085 TLC131085 TBG131085 SRK131085 SHO131085 RXS131085 RNW131085 REA131085 QUE131085 QKI131085 QAM131085 PQQ131085 PGU131085 OWY131085 ONC131085 ODG131085 NTK131085 NJO131085 MZS131085 MPW131085 MGA131085 LWE131085 LMI131085 LCM131085 KSQ131085 KIU131085 JYY131085 JPC131085 JFG131085 IVK131085 ILO131085 IBS131085 HRW131085 HIA131085 GYE131085 GOI131085 GEM131085 FUQ131085 FKU131085 FAY131085 ERC131085 EHG131085 DXK131085 DNO131085 DDS131085 CTW131085 CKA131085 CAE131085 BQI131085 BGM131085 AWQ131085 AMU131085 ACY131085 TC131085 JG131085 K131085 WVS65549 WLW65549 WCA65549 VSE65549 VII65549 UYM65549 UOQ65549 UEU65549 TUY65549 TLC65549 TBG65549 SRK65549 SHO65549 RXS65549 RNW65549 REA65549 QUE65549 QKI65549 QAM65549 PQQ65549 PGU65549 OWY65549 ONC65549 ODG65549 NTK65549 NJO65549 MZS65549 MPW65549 MGA65549 LWE65549 LMI65549 LCM65549 KSQ65549 KIU65549 JYY65549 JPC65549 JFG65549 IVK65549 ILO65549 IBS65549 HRW65549 HIA65549 GYE65549 GOI65549 GEM65549 FUQ65549 FKU65549 FAY65549 ERC65549 EHG65549 DXK65549 DNO65549 DDS65549 CTW65549 CKA65549 CAE65549 BQI65549 BGM65549 AWQ65549 AMU65549 ACY65549 TC65549 JG65549 WVS15 WLW15 WCA15 VSE15 VII15 UYM15 UOQ15 UEU15 TUY15 TLC15 TBG15 SRK15 SHO15 RXS15 RNW15 REA15 QUE15 QKI15 QAM15 PQQ15 PGU15 OWY15 ONC15 ODG15 NTK15 NJO15 MZS15 MPW15 MGA15 LWE15 LMI15 LCM15 KSQ15 KIU15 JYY15 JPC15 JFG15 IVK15 ILO15 IBS15 HRW15 HIA15 GYE15 GOI15 GEM15 FUQ15 FKU15 FAY15 ERC15 EHG15 DXK15 DNO15 DDS15 CTW15 CKA15 CAE15 BQI15 BGM15 AWQ15 AMU15 ACY15 TC15 JG15" xr:uid="{A93182F7-B501-458D-BB97-0B1C3A241E18}">
      <formula1>1</formula1>
      <formula2>6</formula2>
    </dataValidation>
    <dataValidation type="whole" allowBlank="1" showInputMessage="1" showErrorMessage="1" sqref="K65548 WVS983052 WLW983052 WCA983052 VSE983052 VII983052 UYM983052 UOQ983052 UEU983052 TUY983052 TLC983052 TBG983052 SRK983052 SHO983052 RXS983052 RNW983052 REA983052 QUE983052 QKI983052 QAM983052 PQQ983052 PGU983052 OWY983052 ONC983052 ODG983052 NTK983052 NJO983052 MZS983052 MPW983052 MGA983052 LWE983052 LMI983052 LCM983052 KSQ983052 KIU983052 JYY983052 JPC983052 JFG983052 IVK983052 ILO983052 IBS983052 HRW983052 HIA983052 GYE983052 GOI983052 GEM983052 FUQ983052 FKU983052 FAY983052 ERC983052 EHG983052 DXK983052 DNO983052 DDS983052 CTW983052 CKA983052 CAE983052 BQI983052 BGM983052 AWQ983052 AMU983052 ACY983052 TC983052 JG983052 K983052 WVS917516 WLW917516 WCA917516 VSE917516 VII917516 UYM917516 UOQ917516 UEU917516 TUY917516 TLC917516 TBG917516 SRK917516 SHO917516 RXS917516 RNW917516 REA917516 QUE917516 QKI917516 QAM917516 PQQ917516 PGU917516 OWY917516 ONC917516 ODG917516 NTK917516 NJO917516 MZS917516 MPW917516 MGA917516 LWE917516 LMI917516 LCM917516 KSQ917516 KIU917516 JYY917516 JPC917516 JFG917516 IVK917516 ILO917516 IBS917516 HRW917516 HIA917516 GYE917516 GOI917516 GEM917516 FUQ917516 FKU917516 FAY917516 ERC917516 EHG917516 DXK917516 DNO917516 DDS917516 CTW917516 CKA917516 CAE917516 BQI917516 BGM917516 AWQ917516 AMU917516 ACY917516 TC917516 JG917516 K917516 WVS851980 WLW851980 WCA851980 VSE851980 VII851980 UYM851980 UOQ851980 UEU851980 TUY851980 TLC851980 TBG851980 SRK851980 SHO851980 RXS851980 RNW851980 REA851980 QUE851980 QKI851980 QAM851980 PQQ851980 PGU851980 OWY851980 ONC851980 ODG851980 NTK851980 NJO851980 MZS851980 MPW851980 MGA851980 LWE851980 LMI851980 LCM851980 KSQ851980 KIU851980 JYY851980 JPC851980 JFG851980 IVK851980 ILO851980 IBS851980 HRW851980 HIA851980 GYE851980 GOI851980 GEM851980 FUQ851980 FKU851980 FAY851980 ERC851980 EHG851980 DXK851980 DNO851980 DDS851980 CTW851980 CKA851980 CAE851980 BQI851980 BGM851980 AWQ851980 AMU851980 ACY851980 TC851980 JG851980 K851980 WVS786444 WLW786444 WCA786444 VSE786444 VII786444 UYM786444 UOQ786444 UEU786444 TUY786444 TLC786444 TBG786444 SRK786444 SHO786444 RXS786444 RNW786444 REA786444 QUE786444 QKI786444 QAM786444 PQQ786444 PGU786444 OWY786444 ONC786444 ODG786444 NTK786444 NJO786444 MZS786444 MPW786444 MGA786444 LWE786444 LMI786444 LCM786444 KSQ786444 KIU786444 JYY786444 JPC786444 JFG786444 IVK786444 ILO786444 IBS786444 HRW786444 HIA786444 GYE786444 GOI786444 GEM786444 FUQ786444 FKU786444 FAY786444 ERC786444 EHG786444 DXK786444 DNO786444 DDS786444 CTW786444 CKA786444 CAE786444 BQI786444 BGM786444 AWQ786444 AMU786444 ACY786444 TC786444 JG786444 K786444 WVS720908 WLW720908 WCA720908 VSE720908 VII720908 UYM720908 UOQ720908 UEU720908 TUY720908 TLC720908 TBG720908 SRK720908 SHO720908 RXS720908 RNW720908 REA720908 QUE720908 QKI720908 QAM720908 PQQ720908 PGU720908 OWY720908 ONC720908 ODG720908 NTK720908 NJO720908 MZS720908 MPW720908 MGA720908 LWE720908 LMI720908 LCM720908 KSQ720908 KIU720908 JYY720908 JPC720908 JFG720908 IVK720908 ILO720908 IBS720908 HRW720908 HIA720908 GYE720908 GOI720908 GEM720908 FUQ720908 FKU720908 FAY720908 ERC720908 EHG720908 DXK720908 DNO720908 DDS720908 CTW720908 CKA720908 CAE720908 BQI720908 BGM720908 AWQ720908 AMU720908 ACY720908 TC720908 JG720908 K720908 WVS655372 WLW655372 WCA655372 VSE655372 VII655372 UYM655372 UOQ655372 UEU655372 TUY655372 TLC655372 TBG655372 SRK655372 SHO655372 RXS655372 RNW655372 REA655372 QUE655372 QKI655372 QAM655372 PQQ655372 PGU655372 OWY655372 ONC655372 ODG655372 NTK655372 NJO655372 MZS655372 MPW655372 MGA655372 LWE655372 LMI655372 LCM655372 KSQ655372 KIU655372 JYY655372 JPC655372 JFG655372 IVK655372 ILO655372 IBS655372 HRW655372 HIA655372 GYE655372 GOI655372 GEM655372 FUQ655372 FKU655372 FAY655372 ERC655372 EHG655372 DXK655372 DNO655372 DDS655372 CTW655372 CKA655372 CAE655372 BQI655372 BGM655372 AWQ655372 AMU655372 ACY655372 TC655372 JG655372 K655372 WVS589836 WLW589836 WCA589836 VSE589836 VII589836 UYM589836 UOQ589836 UEU589836 TUY589836 TLC589836 TBG589836 SRK589836 SHO589836 RXS589836 RNW589836 REA589836 QUE589836 QKI589836 QAM589836 PQQ589836 PGU589836 OWY589836 ONC589836 ODG589836 NTK589836 NJO589836 MZS589836 MPW589836 MGA589836 LWE589836 LMI589836 LCM589836 KSQ589836 KIU589836 JYY589836 JPC589836 JFG589836 IVK589836 ILO589836 IBS589836 HRW589836 HIA589836 GYE589836 GOI589836 GEM589836 FUQ589836 FKU589836 FAY589836 ERC589836 EHG589836 DXK589836 DNO589836 DDS589836 CTW589836 CKA589836 CAE589836 BQI589836 BGM589836 AWQ589836 AMU589836 ACY589836 TC589836 JG589836 K589836 WVS524300 WLW524300 WCA524300 VSE524300 VII524300 UYM524300 UOQ524300 UEU524300 TUY524300 TLC524300 TBG524300 SRK524300 SHO524300 RXS524300 RNW524300 REA524300 QUE524300 QKI524300 QAM524300 PQQ524300 PGU524300 OWY524300 ONC524300 ODG524300 NTK524300 NJO524300 MZS524300 MPW524300 MGA524300 LWE524300 LMI524300 LCM524300 KSQ524300 KIU524300 JYY524300 JPC524300 JFG524300 IVK524300 ILO524300 IBS524300 HRW524300 HIA524300 GYE524300 GOI524300 GEM524300 FUQ524300 FKU524300 FAY524300 ERC524300 EHG524300 DXK524300 DNO524300 DDS524300 CTW524300 CKA524300 CAE524300 BQI524300 BGM524300 AWQ524300 AMU524300 ACY524300 TC524300 JG524300 K524300 WVS458764 WLW458764 WCA458764 VSE458764 VII458764 UYM458764 UOQ458764 UEU458764 TUY458764 TLC458764 TBG458764 SRK458764 SHO458764 RXS458764 RNW458764 REA458764 QUE458764 QKI458764 QAM458764 PQQ458764 PGU458764 OWY458764 ONC458764 ODG458764 NTK458764 NJO458764 MZS458764 MPW458764 MGA458764 LWE458764 LMI458764 LCM458764 KSQ458764 KIU458764 JYY458764 JPC458764 JFG458764 IVK458764 ILO458764 IBS458764 HRW458764 HIA458764 GYE458764 GOI458764 GEM458764 FUQ458764 FKU458764 FAY458764 ERC458764 EHG458764 DXK458764 DNO458764 DDS458764 CTW458764 CKA458764 CAE458764 BQI458764 BGM458764 AWQ458764 AMU458764 ACY458764 TC458764 JG458764 K458764 WVS393228 WLW393228 WCA393228 VSE393228 VII393228 UYM393228 UOQ393228 UEU393228 TUY393228 TLC393228 TBG393228 SRK393228 SHO393228 RXS393228 RNW393228 REA393228 QUE393228 QKI393228 QAM393228 PQQ393228 PGU393228 OWY393228 ONC393228 ODG393228 NTK393228 NJO393228 MZS393228 MPW393228 MGA393228 LWE393228 LMI393228 LCM393228 KSQ393228 KIU393228 JYY393228 JPC393228 JFG393228 IVK393228 ILO393228 IBS393228 HRW393228 HIA393228 GYE393228 GOI393228 GEM393228 FUQ393228 FKU393228 FAY393228 ERC393228 EHG393228 DXK393228 DNO393228 DDS393228 CTW393228 CKA393228 CAE393228 BQI393228 BGM393228 AWQ393228 AMU393228 ACY393228 TC393228 JG393228 K393228 WVS327692 WLW327692 WCA327692 VSE327692 VII327692 UYM327692 UOQ327692 UEU327692 TUY327692 TLC327692 TBG327692 SRK327692 SHO327692 RXS327692 RNW327692 REA327692 QUE327692 QKI327692 QAM327692 PQQ327692 PGU327692 OWY327692 ONC327692 ODG327692 NTK327692 NJO327692 MZS327692 MPW327692 MGA327692 LWE327692 LMI327692 LCM327692 KSQ327692 KIU327692 JYY327692 JPC327692 JFG327692 IVK327692 ILO327692 IBS327692 HRW327692 HIA327692 GYE327692 GOI327692 GEM327692 FUQ327692 FKU327692 FAY327692 ERC327692 EHG327692 DXK327692 DNO327692 DDS327692 CTW327692 CKA327692 CAE327692 BQI327692 BGM327692 AWQ327692 AMU327692 ACY327692 TC327692 JG327692 K327692 WVS262156 WLW262156 WCA262156 VSE262156 VII262156 UYM262156 UOQ262156 UEU262156 TUY262156 TLC262156 TBG262156 SRK262156 SHO262156 RXS262156 RNW262156 REA262156 QUE262156 QKI262156 QAM262156 PQQ262156 PGU262156 OWY262156 ONC262156 ODG262156 NTK262156 NJO262156 MZS262156 MPW262156 MGA262156 LWE262156 LMI262156 LCM262156 KSQ262156 KIU262156 JYY262156 JPC262156 JFG262156 IVK262156 ILO262156 IBS262156 HRW262156 HIA262156 GYE262156 GOI262156 GEM262156 FUQ262156 FKU262156 FAY262156 ERC262156 EHG262156 DXK262156 DNO262156 DDS262156 CTW262156 CKA262156 CAE262156 BQI262156 BGM262156 AWQ262156 AMU262156 ACY262156 TC262156 JG262156 K262156 WVS196620 WLW196620 WCA196620 VSE196620 VII196620 UYM196620 UOQ196620 UEU196620 TUY196620 TLC196620 TBG196620 SRK196620 SHO196620 RXS196620 RNW196620 REA196620 QUE196620 QKI196620 QAM196620 PQQ196620 PGU196620 OWY196620 ONC196620 ODG196620 NTK196620 NJO196620 MZS196620 MPW196620 MGA196620 LWE196620 LMI196620 LCM196620 KSQ196620 KIU196620 JYY196620 JPC196620 JFG196620 IVK196620 ILO196620 IBS196620 HRW196620 HIA196620 GYE196620 GOI196620 GEM196620 FUQ196620 FKU196620 FAY196620 ERC196620 EHG196620 DXK196620 DNO196620 DDS196620 CTW196620 CKA196620 CAE196620 BQI196620 BGM196620 AWQ196620 AMU196620 ACY196620 TC196620 JG196620 K196620 WVS131084 WLW131084 WCA131084 VSE131084 VII131084 UYM131084 UOQ131084 UEU131084 TUY131084 TLC131084 TBG131084 SRK131084 SHO131084 RXS131084 RNW131084 REA131084 QUE131084 QKI131084 QAM131084 PQQ131084 PGU131084 OWY131084 ONC131084 ODG131084 NTK131084 NJO131084 MZS131084 MPW131084 MGA131084 LWE131084 LMI131084 LCM131084 KSQ131084 KIU131084 JYY131084 JPC131084 JFG131084 IVK131084 ILO131084 IBS131084 HRW131084 HIA131084 GYE131084 GOI131084 GEM131084 FUQ131084 FKU131084 FAY131084 ERC131084 EHG131084 DXK131084 DNO131084 DDS131084 CTW131084 CKA131084 CAE131084 BQI131084 BGM131084 AWQ131084 AMU131084 ACY131084 TC131084 JG131084 K131084 WVS65548 WLW65548 WCA65548 VSE65548 VII65548 UYM65548 UOQ65548 UEU65548 TUY65548 TLC65548 TBG65548 SRK65548 SHO65548 RXS65548 RNW65548 REA65548 QUE65548 QKI65548 QAM65548 PQQ65548 PGU65548 OWY65548 ONC65548 ODG65548 NTK65548 NJO65548 MZS65548 MPW65548 MGA65548 LWE65548 LMI65548 LCM65548 KSQ65548 KIU65548 JYY65548 JPC65548 JFG65548 IVK65548 ILO65548 IBS65548 HRW65548 HIA65548 GYE65548 GOI65548 GEM65548 FUQ65548 FKU65548 FAY65548 ERC65548 EHG65548 DXK65548 DNO65548 DDS65548 CTW65548 CKA65548 CAE65548 BQI65548 BGM65548 AWQ65548 AMU65548 ACY65548 TC65548 JG65548 WVS14 WLW14 WCA14 VSE14 VII14 UYM14 UOQ14 UEU14 TUY14 TLC14 TBG14 SRK14 SHO14 RXS14 RNW14 REA14 QUE14 QKI14 QAM14 PQQ14 PGU14 OWY14 ONC14 ODG14 NTK14 NJO14 MZS14 MPW14 MGA14 LWE14 LMI14 LCM14 KSQ14 KIU14 JYY14 JPC14 JFG14 IVK14 ILO14 IBS14 HRW14 HIA14 GYE14 GOI14 GEM14 FUQ14 FKU14 FAY14 ERC14 EHG14 DXK14 DNO14 DDS14 CTW14 CKA14 CAE14 BQI14 BGM14 AWQ14 AMU14 ACY14 TC14 JG14 K14" xr:uid="{080DB554-F7E5-48E9-9FB1-A6DAFC58622D}">
      <formula1>50</formula1>
      <formula2>2000</formula2>
    </dataValidation>
    <dataValidation type="decimal" allowBlank="1" showInputMessage="1" showErrorMessage="1" errorTitle="Entry fee Per Event" error="Usually $1/Event.  Can request higher fee with supporting data." sqref="K65544 WVS983048 WLW983048 WCA983048 VSE983048 VII983048 UYM983048 UOQ983048 UEU983048 TUY983048 TLC983048 TBG983048 SRK983048 SHO983048 RXS983048 RNW983048 REA983048 QUE983048 QKI983048 QAM983048 PQQ983048 PGU983048 OWY983048 ONC983048 ODG983048 NTK983048 NJO983048 MZS983048 MPW983048 MGA983048 LWE983048 LMI983048 LCM983048 KSQ983048 KIU983048 JYY983048 JPC983048 JFG983048 IVK983048 ILO983048 IBS983048 HRW983048 HIA983048 GYE983048 GOI983048 GEM983048 FUQ983048 FKU983048 FAY983048 ERC983048 EHG983048 DXK983048 DNO983048 DDS983048 CTW983048 CKA983048 CAE983048 BQI983048 BGM983048 AWQ983048 AMU983048 ACY983048 TC983048 JG983048 K983048 WVS917512 WLW917512 WCA917512 VSE917512 VII917512 UYM917512 UOQ917512 UEU917512 TUY917512 TLC917512 TBG917512 SRK917512 SHO917512 RXS917512 RNW917512 REA917512 QUE917512 QKI917512 QAM917512 PQQ917512 PGU917512 OWY917512 ONC917512 ODG917512 NTK917512 NJO917512 MZS917512 MPW917512 MGA917512 LWE917512 LMI917512 LCM917512 KSQ917512 KIU917512 JYY917512 JPC917512 JFG917512 IVK917512 ILO917512 IBS917512 HRW917512 HIA917512 GYE917512 GOI917512 GEM917512 FUQ917512 FKU917512 FAY917512 ERC917512 EHG917512 DXK917512 DNO917512 DDS917512 CTW917512 CKA917512 CAE917512 BQI917512 BGM917512 AWQ917512 AMU917512 ACY917512 TC917512 JG917512 K917512 WVS851976 WLW851976 WCA851976 VSE851976 VII851976 UYM851976 UOQ851976 UEU851976 TUY851976 TLC851976 TBG851976 SRK851976 SHO851976 RXS851976 RNW851976 REA851976 QUE851976 QKI851976 QAM851976 PQQ851976 PGU851976 OWY851976 ONC851976 ODG851976 NTK851976 NJO851976 MZS851976 MPW851976 MGA851976 LWE851976 LMI851976 LCM851976 KSQ851976 KIU851976 JYY851976 JPC851976 JFG851976 IVK851976 ILO851976 IBS851976 HRW851976 HIA851976 GYE851976 GOI851976 GEM851976 FUQ851976 FKU851976 FAY851976 ERC851976 EHG851976 DXK851976 DNO851976 DDS851976 CTW851976 CKA851976 CAE851976 BQI851976 BGM851976 AWQ851976 AMU851976 ACY851976 TC851976 JG851976 K851976 WVS786440 WLW786440 WCA786440 VSE786440 VII786440 UYM786440 UOQ786440 UEU786440 TUY786440 TLC786440 TBG786440 SRK786440 SHO786440 RXS786440 RNW786440 REA786440 QUE786440 QKI786440 QAM786440 PQQ786440 PGU786440 OWY786440 ONC786440 ODG786440 NTK786440 NJO786440 MZS786440 MPW786440 MGA786440 LWE786440 LMI786440 LCM786440 KSQ786440 KIU786440 JYY786440 JPC786440 JFG786440 IVK786440 ILO786440 IBS786440 HRW786440 HIA786440 GYE786440 GOI786440 GEM786440 FUQ786440 FKU786440 FAY786440 ERC786440 EHG786440 DXK786440 DNO786440 DDS786440 CTW786440 CKA786440 CAE786440 BQI786440 BGM786440 AWQ786440 AMU786440 ACY786440 TC786440 JG786440 K786440 WVS720904 WLW720904 WCA720904 VSE720904 VII720904 UYM720904 UOQ720904 UEU720904 TUY720904 TLC720904 TBG720904 SRK720904 SHO720904 RXS720904 RNW720904 REA720904 QUE720904 QKI720904 QAM720904 PQQ720904 PGU720904 OWY720904 ONC720904 ODG720904 NTK720904 NJO720904 MZS720904 MPW720904 MGA720904 LWE720904 LMI720904 LCM720904 KSQ720904 KIU720904 JYY720904 JPC720904 JFG720904 IVK720904 ILO720904 IBS720904 HRW720904 HIA720904 GYE720904 GOI720904 GEM720904 FUQ720904 FKU720904 FAY720904 ERC720904 EHG720904 DXK720904 DNO720904 DDS720904 CTW720904 CKA720904 CAE720904 BQI720904 BGM720904 AWQ720904 AMU720904 ACY720904 TC720904 JG720904 K720904 WVS655368 WLW655368 WCA655368 VSE655368 VII655368 UYM655368 UOQ655368 UEU655368 TUY655368 TLC655368 TBG655368 SRK655368 SHO655368 RXS655368 RNW655368 REA655368 QUE655368 QKI655368 QAM655368 PQQ655368 PGU655368 OWY655368 ONC655368 ODG655368 NTK655368 NJO655368 MZS655368 MPW655368 MGA655368 LWE655368 LMI655368 LCM655368 KSQ655368 KIU655368 JYY655368 JPC655368 JFG655368 IVK655368 ILO655368 IBS655368 HRW655368 HIA655368 GYE655368 GOI655368 GEM655368 FUQ655368 FKU655368 FAY655368 ERC655368 EHG655368 DXK655368 DNO655368 DDS655368 CTW655368 CKA655368 CAE655368 BQI655368 BGM655368 AWQ655368 AMU655368 ACY655368 TC655368 JG655368 K655368 WVS589832 WLW589832 WCA589832 VSE589832 VII589832 UYM589832 UOQ589832 UEU589832 TUY589832 TLC589832 TBG589832 SRK589832 SHO589832 RXS589832 RNW589832 REA589832 QUE589832 QKI589832 QAM589832 PQQ589832 PGU589832 OWY589832 ONC589832 ODG589832 NTK589832 NJO589832 MZS589832 MPW589832 MGA589832 LWE589832 LMI589832 LCM589832 KSQ589832 KIU589832 JYY589832 JPC589832 JFG589832 IVK589832 ILO589832 IBS589832 HRW589832 HIA589832 GYE589832 GOI589832 GEM589832 FUQ589832 FKU589832 FAY589832 ERC589832 EHG589832 DXK589832 DNO589832 DDS589832 CTW589832 CKA589832 CAE589832 BQI589832 BGM589832 AWQ589832 AMU589832 ACY589832 TC589832 JG589832 K589832 WVS524296 WLW524296 WCA524296 VSE524296 VII524296 UYM524296 UOQ524296 UEU524296 TUY524296 TLC524296 TBG524296 SRK524296 SHO524296 RXS524296 RNW524296 REA524296 QUE524296 QKI524296 QAM524296 PQQ524296 PGU524296 OWY524296 ONC524296 ODG524296 NTK524296 NJO524296 MZS524296 MPW524296 MGA524296 LWE524296 LMI524296 LCM524296 KSQ524296 KIU524296 JYY524296 JPC524296 JFG524296 IVK524296 ILO524296 IBS524296 HRW524296 HIA524296 GYE524296 GOI524296 GEM524296 FUQ524296 FKU524296 FAY524296 ERC524296 EHG524296 DXK524296 DNO524296 DDS524296 CTW524296 CKA524296 CAE524296 BQI524296 BGM524296 AWQ524296 AMU524296 ACY524296 TC524296 JG524296 K524296 WVS458760 WLW458760 WCA458760 VSE458760 VII458760 UYM458760 UOQ458760 UEU458760 TUY458760 TLC458760 TBG458760 SRK458760 SHO458760 RXS458760 RNW458760 REA458760 QUE458760 QKI458760 QAM458760 PQQ458760 PGU458760 OWY458760 ONC458760 ODG458760 NTK458760 NJO458760 MZS458760 MPW458760 MGA458760 LWE458760 LMI458760 LCM458760 KSQ458760 KIU458760 JYY458760 JPC458760 JFG458760 IVK458760 ILO458760 IBS458760 HRW458760 HIA458760 GYE458760 GOI458760 GEM458760 FUQ458760 FKU458760 FAY458760 ERC458760 EHG458760 DXK458760 DNO458760 DDS458760 CTW458760 CKA458760 CAE458760 BQI458760 BGM458760 AWQ458760 AMU458760 ACY458760 TC458760 JG458760 K458760 WVS393224 WLW393224 WCA393224 VSE393224 VII393224 UYM393224 UOQ393224 UEU393224 TUY393224 TLC393224 TBG393224 SRK393224 SHO393224 RXS393224 RNW393224 REA393224 QUE393224 QKI393224 QAM393224 PQQ393224 PGU393224 OWY393224 ONC393224 ODG393224 NTK393224 NJO393224 MZS393224 MPW393224 MGA393224 LWE393224 LMI393224 LCM393224 KSQ393224 KIU393224 JYY393224 JPC393224 JFG393224 IVK393224 ILO393224 IBS393224 HRW393224 HIA393224 GYE393224 GOI393224 GEM393224 FUQ393224 FKU393224 FAY393224 ERC393224 EHG393224 DXK393224 DNO393224 DDS393224 CTW393224 CKA393224 CAE393224 BQI393224 BGM393224 AWQ393224 AMU393224 ACY393224 TC393224 JG393224 K393224 WVS327688 WLW327688 WCA327688 VSE327688 VII327688 UYM327688 UOQ327688 UEU327688 TUY327688 TLC327688 TBG327688 SRK327688 SHO327688 RXS327688 RNW327688 REA327688 QUE327688 QKI327688 QAM327688 PQQ327688 PGU327688 OWY327688 ONC327688 ODG327688 NTK327688 NJO327688 MZS327688 MPW327688 MGA327688 LWE327688 LMI327688 LCM327688 KSQ327688 KIU327688 JYY327688 JPC327688 JFG327688 IVK327688 ILO327688 IBS327688 HRW327688 HIA327688 GYE327688 GOI327688 GEM327688 FUQ327688 FKU327688 FAY327688 ERC327688 EHG327688 DXK327688 DNO327688 DDS327688 CTW327688 CKA327688 CAE327688 BQI327688 BGM327688 AWQ327688 AMU327688 ACY327688 TC327688 JG327688 K327688 WVS262152 WLW262152 WCA262152 VSE262152 VII262152 UYM262152 UOQ262152 UEU262152 TUY262152 TLC262152 TBG262152 SRK262152 SHO262152 RXS262152 RNW262152 REA262152 QUE262152 QKI262152 QAM262152 PQQ262152 PGU262152 OWY262152 ONC262152 ODG262152 NTK262152 NJO262152 MZS262152 MPW262152 MGA262152 LWE262152 LMI262152 LCM262152 KSQ262152 KIU262152 JYY262152 JPC262152 JFG262152 IVK262152 ILO262152 IBS262152 HRW262152 HIA262152 GYE262152 GOI262152 GEM262152 FUQ262152 FKU262152 FAY262152 ERC262152 EHG262152 DXK262152 DNO262152 DDS262152 CTW262152 CKA262152 CAE262152 BQI262152 BGM262152 AWQ262152 AMU262152 ACY262152 TC262152 JG262152 K262152 WVS196616 WLW196616 WCA196616 VSE196616 VII196616 UYM196616 UOQ196616 UEU196616 TUY196616 TLC196616 TBG196616 SRK196616 SHO196616 RXS196616 RNW196616 REA196616 QUE196616 QKI196616 QAM196616 PQQ196616 PGU196616 OWY196616 ONC196616 ODG196616 NTK196616 NJO196616 MZS196616 MPW196616 MGA196616 LWE196616 LMI196616 LCM196616 KSQ196616 KIU196616 JYY196616 JPC196616 JFG196616 IVK196616 ILO196616 IBS196616 HRW196616 HIA196616 GYE196616 GOI196616 GEM196616 FUQ196616 FKU196616 FAY196616 ERC196616 EHG196616 DXK196616 DNO196616 DDS196616 CTW196616 CKA196616 CAE196616 BQI196616 BGM196616 AWQ196616 AMU196616 ACY196616 TC196616 JG196616 K196616 WVS131080 WLW131080 WCA131080 VSE131080 VII131080 UYM131080 UOQ131080 UEU131080 TUY131080 TLC131080 TBG131080 SRK131080 SHO131080 RXS131080 RNW131080 REA131080 QUE131080 QKI131080 QAM131080 PQQ131080 PGU131080 OWY131080 ONC131080 ODG131080 NTK131080 NJO131080 MZS131080 MPW131080 MGA131080 LWE131080 LMI131080 LCM131080 KSQ131080 KIU131080 JYY131080 JPC131080 JFG131080 IVK131080 ILO131080 IBS131080 HRW131080 HIA131080 GYE131080 GOI131080 GEM131080 FUQ131080 FKU131080 FAY131080 ERC131080 EHG131080 DXK131080 DNO131080 DDS131080 CTW131080 CKA131080 CAE131080 BQI131080 BGM131080 AWQ131080 AMU131080 ACY131080 TC131080 JG131080 K131080 WVS65544 WLW65544 WCA65544 VSE65544 VII65544 UYM65544 UOQ65544 UEU65544 TUY65544 TLC65544 TBG65544 SRK65544 SHO65544 RXS65544 RNW65544 REA65544 QUE65544 QKI65544 QAM65544 PQQ65544 PGU65544 OWY65544 ONC65544 ODG65544 NTK65544 NJO65544 MZS65544 MPW65544 MGA65544 LWE65544 LMI65544 LCM65544 KSQ65544 KIU65544 JYY65544 JPC65544 JFG65544 IVK65544 ILO65544 IBS65544 HRW65544 HIA65544 GYE65544 GOI65544 GEM65544 FUQ65544 FKU65544 FAY65544 ERC65544 EHG65544 DXK65544 DNO65544 DDS65544 CTW65544 CKA65544 CAE65544 BQI65544 BGM65544 AWQ65544 AMU65544 ACY65544 TC65544 JG65544 WVS10 WLW10 WCA10 VSE10 VII10 UYM10 UOQ10 UEU10 TUY10 TLC10 TBG10 SRK10 SHO10 RXS10 RNW10 REA10 QUE10 QKI10 QAM10 PQQ10 PGU10 OWY10 ONC10 ODG10 NTK10 NJO10 MZS10 MPW10 MGA10 LWE10 LMI10 LCM10 KSQ10 KIU10 JYY10 JPC10 JFG10 IVK10 ILO10 IBS10 HRW10 HIA10 GYE10 GOI10 GEM10 FUQ10 FKU10 FAY10 ERC10 EHG10 DXK10 DNO10 DDS10 CTW10 CKA10 CAE10 BQI10 BGM10 AWQ10 AMU10 ACY10 TC10 JG10" xr:uid="{B7FECA0F-05B6-4DFD-A5A9-AD68D600E5D8}">
      <formula1>1</formula1>
      <formula2>5</formula2>
    </dataValidation>
    <dataValidation type="whole" allowBlank="1" showInputMessage="1" showErrorMessage="1" errorTitle="Surcharge" error="Enter Per Swimmer Surcharge.  Usually $16 for a 1-day meet, $20 for a 2-day meet" sqref="WVS983046:WVS983047 WLW983046:WLW983047 WCA983046:WCA983047 VSE983046:VSE983047 VII983046:VII983047 UYM983046:UYM983047 UOQ983046:UOQ983047 UEU983046:UEU983047 TUY983046:TUY983047 TLC983046:TLC983047 TBG983046:TBG983047 SRK983046:SRK983047 SHO983046:SHO983047 RXS983046:RXS983047 RNW983046:RNW983047 REA983046:REA983047 QUE983046:QUE983047 QKI983046:QKI983047 QAM983046:QAM983047 PQQ983046:PQQ983047 PGU983046:PGU983047 OWY983046:OWY983047 ONC983046:ONC983047 ODG983046:ODG983047 NTK983046:NTK983047 NJO983046:NJO983047 MZS983046:MZS983047 MPW983046:MPW983047 MGA983046:MGA983047 LWE983046:LWE983047 LMI983046:LMI983047 LCM983046:LCM983047 KSQ983046:KSQ983047 KIU983046:KIU983047 JYY983046:JYY983047 JPC983046:JPC983047 JFG983046:JFG983047 IVK983046:IVK983047 ILO983046:ILO983047 IBS983046:IBS983047 HRW983046:HRW983047 HIA983046:HIA983047 GYE983046:GYE983047 GOI983046:GOI983047 GEM983046:GEM983047 FUQ983046:FUQ983047 FKU983046:FKU983047 FAY983046:FAY983047 ERC983046:ERC983047 EHG983046:EHG983047 DXK983046:DXK983047 DNO983046:DNO983047 DDS983046:DDS983047 CTW983046:CTW983047 CKA983046:CKA983047 CAE983046:CAE983047 BQI983046:BQI983047 BGM983046:BGM983047 AWQ983046:AWQ983047 AMU983046:AMU983047 ACY983046:ACY983047 TC983046:TC983047 JG983046:JG983047 K983046:K983047 WVS917510:WVS917511 WLW917510:WLW917511 WCA917510:WCA917511 VSE917510:VSE917511 VII917510:VII917511 UYM917510:UYM917511 UOQ917510:UOQ917511 UEU917510:UEU917511 TUY917510:TUY917511 TLC917510:TLC917511 TBG917510:TBG917511 SRK917510:SRK917511 SHO917510:SHO917511 RXS917510:RXS917511 RNW917510:RNW917511 REA917510:REA917511 QUE917510:QUE917511 QKI917510:QKI917511 QAM917510:QAM917511 PQQ917510:PQQ917511 PGU917510:PGU917511 OWY917510:OWY917511 ONC917510:ONC917511 ODG917510:ODG917511 NTK917510:NTK917511 NJO917510:NJO917511 MZS917510:MZS917511 MPW917510:MPW917511 MGA917510:MGA917511 LWE917510:LWE917511 LMI917510:LMI917511 LCM917510:LCM917511 KSQ917510:KSQ917511 KIU917510:KIU917511 JYY917510:JYY917511 JPC917510:JPC917511 JFG917510:JFG917511 IVK917510:IVK917511 ILO917510:ILO917511 IBS917510:IBS917511 HRW917510:HRW917511 HIA917510:HIA917511 GYE917510:GYE917511 GOI917510:GOI917511 GEM917510:GEM917511 FUQ917510:FUQ917511 FKU917510:FKU917511 FAY917510:FAY917511 ERC917510:ERC917511 EHG917510:EHG917511 DXK917510:DXK917511 DNO917510:DNO917511 DDS917510:DDS917511 CTW917510:CTW917511 CKA917510:CKA917511 CAE917510:CAE917511 BQI917510:BQI917511 BGM917510:BGM917511 AWQ917510:AWQ917511 AMU917510:AMU917511 ACY917510:ACY917511 TC917510:TC917511 JG917510:JG917511 K917510:K917511 WVS851974:WVS851975 WLW851974:WLW851975 WCA851974:WCA851975 VSE851974:VSE851975 VII851974:VII851975 UYM851974:UYM851975 UOQ851974:UOQ851975 UEU851974:UEU851975 TUY851974:TUY851975 TLC851974:TLC851975 TBG851974:TBG851975 SRK851974:SRK851975 SHO851974:SHO851975 RXS851974:RXS851975 RNW851974:RNW851975 REA851974:REA851975 QUE851974:QUE851975 QKI851974:QKI851975 QAM851974:QAM851975 PQQ851974:PQQ851975 PGU851974:PGU851975 OWY851974:OWY851975 ONC851974:ONC851975 ODG851974:ODG851975 NTK851974:NTK851975 NJO851974:NJO851975 MZS851974:MZS851975 MPW851974:MPW851975 MGA851974:MGA851975 LWE851974:LWE851975 LMI851974:LMI851975 LCM851974:LCM851975 KSQ851974:KSQ851975 KIU851974:KIU851975 JYY851974:JYY851975 JPC851974:JPC851975 JFG851974:JFG851975 IVK851974:IVK851975 ILO851974:ILO851975 IBS851974:IBS851975 HRW851974:HRW851975 HIA851974:HIA851975 GYE851974:GYE851975 GOI851974:GOI851975 GEM851974:GEM851975 FUQ851974:FUQ851975 FKU851974:FKU851975 FAY851974:FAY851975 ERC851974:ERC851975 EHG851974:EHG851975 DXK851974:DXK851975 DNO851974:DNO851975 DDS851974:DDS851975 CTW851974:CTW851975 CKA851974:CKA851975 CAE851974:CAE851975 BQI851974:BQI851975 BGM851974:BGM851975 AWQ851974:AWQ851975 AMU851974:AMU851975 ACY851974:ACY851975 TC851974:TC851975 JG851974:JG851975 K851974:K851975 WVS786438:WVS786439 WLW786438:WLW786439 WCA786438:WCA786439 VSE786438:VSE786439 VII786438:VII786439 UYM786438:UYM786439 UOQ786438:UOQ786439 UEU786438:UEU786439 TUY786438:TUY786439 TLC786438:TLC786439 TBG786438:TBG786439 SRK786438:SRK786439 SHO786438:SHO786439 RXS786438:RXS786439 RNW786438:RNW786439 REA786438:REA786439 QUE786438:QUE786439 QKI786438:QKI786439 QAM786438:QAM786439 PQQ786438:PQQ786439 PGU786438:PGU786439 OWY786438:OWY786439 ONC786438:ONC786439 ODG786438:ODG786439 NTK786438:NTK786439 NJO786438:NJO786439 MZS786438:MZS786439 MPW786438:MPW786439 MGA786438:MGA786439 LWE786438:LWE786439 LMI786438:LMI786439 LCM786438:LCM786439 KSQ786438:KSQ786439 KIU786438:KIU786439 JYY786438:JYY786439 JPC786438:JPC786439 JFG786438:JFG786439 IVK786438:IVK786439 ILO786438:ILO786439 IBS786438:IBS786439 HRW786438:HRW786439 HIA786438:HIA786439 GYE786438:GYE786439 GOI786438:GOI786439 GEM786438:GEM786439 FUQ786438:FUQ786439 FKU786438:FKU786439 FAY786438:FAY786439 ERC786438:ERC786439 EHG786438:EHG786439 DXK786438:DXK786439 DNO786438:DNO786439 DDS786438:DDS786439 CTW786438:CTW786439 CKA786438:CKA786439 CAE786438:CAE786439 BQI786438:BQI786439 BGM786438:BGM786439 AWQ786438:AWQ786439 AMU786438:AMU786439 ACY786438:ACY786439 TC786438:TC786439 JG786438:JG786439 K786438:K786439 WVS720902:WVS720903 WLW720902:WLW720903 WCA720902:WCA720903 VSE720902:VSE720903 VII720902:VII720903 UYM720902:UYM720903 UOQ720902:UOQ720903 UEU720902:UEU720903 TUY720902:TUY720903 TLC720902:TLC720903 TBG720902:TBG720903 SRK720902:SRK720903 SHO720902:SHO720903 RXS720902:RXS720903 RNW720902:RNW720903 REA720902:REA720903 QUE720902:QUE720903 QKI720902:QKI720903 QAM720902:QAM720903 PQQ720902:PQQ720903 PGU720902:PGU720903 OWY720902:OWY720903 ONC720902:ONC720903 ODG720902:ODG720903 NTK720902:NTK720903 NJO720902:NJO720903 MZS720902:MZS720903 MPW720902:MPW720903 MGA720902:MGA720903 LWE720902:LWE720903 LMI720902:LMI720903 LCM720902:LCM720903 KSQ720902:KSQ720903 KIU720902:KIU720903 JYY720902:JYY720903 JPC720902:JPC720903 JFG720902:JFG720903 IVK720902:IVK720903 ILO720902:ILO720903 IBS720902:IBS720903 HRW720902:HRW720903 HIA720902:HIA720903 GYE720902:GYE720903 GOI720902:GOI720903 GEM720902:GEM720903 FUQ720902:FUQ720903 FKU720902:FKU720903 FAY720902:FAY720903 ERC720902:ERC720903 EHG720902:EHG720903 DXK720902:DXK720903 DNO720902:DNO720903 DDS720902:DDS720903 CTW720902:CTW720903 CKA720902:CKA720903 CAE720902:CAE720903 BQI720902:BQI720903 BGM720902:BGM720903 AWQ720902:AWQ720903 AMU720902:AMU720903 ACY720902:ACY720903 TC720902:TC720903 JG720902:JG720903 K720902:K720903 WVS655366:WVS655367 WLW655366:WLW655367 WCA655366:WCA655367 VSE655366:VSE655367 VII655366:VII655367 UYM655366:UYM655367 UOQ655366:UOQ655367 UEU655366:UEU655367 TUY655366:TUY655367 TLC655366:TLC655367 TBG655366:TBG655367 SRK655366:SRK655367 SHO655366:SHO655367 RXS655366:RXS655367 RNW655366:RNW655367 REA655366:REA655367 QUE655366:QUE655367 QKI655366:QKI655367 QAM655366:QAM655367 PQQ655366:PQQ655367 PGU655366:PGU655367 OWY655366:OWY655367 ONC655366:ONC655367 ODG655366:ODG655367 NTK655366:NTK655367 NJO655366:NJO655367 MZS655366:MZS655367 MPW655366:MPW655367 MGA655366:MGA655367 LWE655366:LWE655367 LMI655366:LMI655367 LCM655366:LCM655367 KSQ655366:KSQ655367 KIU655366:KIU655367 JYY655366:JYY655367 JPC655366:JPC655367 JFG655366:JFG655367 IVK655366:IVK655367 ILO655366:ILO655367 IBS655366:IBS655367 HRW655366:HRW655367 HIA655366:HIA655367 GYE655366:GYE655367 GOI655366:GOI655367 GEM655366:GEM655367 FUQ655366:FUQ655367 FKU655366:FKU655367 FAY655366:FAY655367 ERC655366:ERC655367 EHG655366:EHG655367 DXK655366:DXK655367 DNO655366:DNO655367 DDS655366:DDS655367 CTW655366:CTW655367 CKA655366:CKA655367 CAE655366:CAE655367 BQI655366:BQI655367 BGM655366:BGM655367 AWQ655366:AWQ655367 AMU655366:AMU655367 ACY655366:ACY655367 TC655366:TC655367 JG655366:JG655367 K655366:K655367 WVS589830:WVS589831 WLW589830:WLW589831 WCA589830:WCA589831 VSE589830:VSE589831 VII589830:VII589831 UYM589830:UYM589831 UOQ589830:UOQ589831 UEU589830:UEU589831 TUY589830:TUY589831 TLC589830:TLC589831 TBG589830:TBG589831 SRK589830:SRK589831 SHO589830:SHO589831 RXS589830:RXS589831 RNW589830:RNW589831 REA589830:REA589831 QUE589830:QUE589831 QKI589830:QKI589831 QAM589830:QAM589831 PQQ589830:PQQ589831 PGU589830:PGU589831 OWY589830:OWY589831 ONC589830:ONC589831 ODG589830:ODG589831 NTK589830:NTK589831 NJO589830:NJO589831 MZS589830:MZS589831 MPW589830:MPW589831 MGA589830:MGA589831 LWE589830:LWE589831 LMI589830:LMI589831 LCM589830:LCM589831 KSQ589830:KSQ589831 KIU589830:KIU589831 JYY589830:JYY589831 JPC589830:JPC589831 JFG589830:JFG589831 IVK589830:IVK589831 ILO589830:ILO589831 IBS589830:IBS589831 HRW589830:HRW589831 HIA589830:HIA589831 GYE589830:GYE589831 GOI589830:GOI589831 GEM589830:GEM589831 FUQ589830:FUQ589831 FKU589830:FKU589831 FAY589830:FAY589831 ERC589830:ERC589831 EHG589830:EHG589831 DXK589830:DXK589831 DNO589830:DNO589831 DDS589830:DDS589831 CTW589830:CTW589831 CKA589830:CKA589831 CAE589830:CAE589831 BQI589830:BQI589831 BGM589830:BGM589831 AWQ589830:AWQ589831 AMU589830:AMU589831 ACY589830:ACY589831 TC589830:TC589831 JG589830:JG589831 K589830:K589831 WVS524294:WVS524295 WLW524294:WLW524295 WCA524294:WCA524295 VSE524294:VSE524295 VII524294:VII524295 UYM524294:UYM524295 UOQ524294:UOQ524295 UEU524294:UEU524295 TUY524294:TUY524295 TLC524294:TLC524295 TBG524294:TBG524295 SRK524294:SRK524295 SHO524294:SHO524295 RXS524294:RXS524295 RNW524294:RNW524295 REA524294:REA524295 QUE524294:QUE524295 QKI524294:QKI524295 QAM524294:QAM524295 PQQ524294:PQQ524295 PGU524294:PGU524295 OWY524294:OWY524295 ONC524294:ONC524295 ODG524294:ODG524295 NTK524294:NTK524295 NJO524294:NJO524295 MZS524294:MZS524295 MPW524294:MPW524295 MGA524294:MGA524295 LWE524294:LWE524295 LMI524294:LMI524295 LCM524294:LCM524295 KSQ524294:KSQ524295 KIU524294:KIU524295 JYY524294:JYY524295 JPC524294:JPC524295 JFG524294:JFG524295 IVK524294:IVK524295 ILO524294:ILO524295 IBS524294:IBS524295 HRW524294:HRW524295 HIA524294:HIA524295 GYE524294:GYE524295 GOI524294:GOI524295 GEM524294:GEM524295 FUQ524294:FUQ524295 FKU524294:FKU524295 FAY524294:FAY524295 ERC524294:ERC524295 EHG524294:EHG524295 DXK524294:DXK524295 DNO524294:DNO524295 DDS524294:DDS524295 CTW524294:CTW524295 CKA524294:CKA524295 CAE524294:CAE524295 BQI524294:BQI524295 BGM524294:BGM524295 AWQ524294:AWQ524295 AMU524294:AMU524295 ACY524294:ACY524295 TC524294:TC524295 JG524294:JG524295 K524294:K524295 WVS458758:WVS458759 WLW458758:WLW458759 WCA458758:WCA458759 VSE458758:VSE458759 VII458758:VII458759 UYM458758:UYM458759 UOQ458758:UOQ458759 UEU458758:UEU458759 TUY458758:TUY458759 TLC458758:TLC458759 TBG458758:TBG458759 SRK458758:SRK458759 SHO458758:SHO458759 RXS458758:RXS458759 RNW458758:RNW458759 REA458758:REA458759 QUE458758:QUE458759 QKI458758:QKI458759 QAM458758:QAM458759 PQQ458758:PQQ458759 PGU458758:PGU458759 OWY458758:OWY458759 ONC458758:ONC458759 ODG458758:ODG458759 NTK458758:NTK458759 NJO458758:NJO458759 MZS458758:MZS458759 MPW458758:MPW458759 MGA458758:MGA458759 LWE458758:LWE458759 LMI458758:LMI458759 LCM458758:LCM458759 KSQ458758:KSQ458759 KIU458758:KIU458759 JYY458758:JYY458759 JPC458758:JPC458759 JFG458758:JFG458759 IVK458758:IVK458759 ILO458758:ILO458759 IBS458758:IBS458759 HRW458758:HRW458759 HIA458758:HIA458759 GYE458758:GYE458759 GOI458758:GOI458759 GEM458758:GEM458759 FUQ458758:FUQ458759 FKU458758:FKU458759 FAY458758:FAY458759 ERC458758:ERC458759 EHG458758:EHG458759 DXK458758:DXK458759 DNO458758:DNO458759 DDS458758:DDS458759 CTW458758:CTW458759 CKA458758:CKA458759 CAE458758:CAE458759 BQI458758:BQI458759 BGM458758:BGM458759 AWQ458758:AWQ458759 AMU458758:AMU458759 ACY458758:ACY458759 TC458758:TC458759 JG458758:JG458759 K458758:K458759 WVS393222:WVS393223 WLW393222:WLW393223 WCA393222:WCA393223 VSE393222:VSE393223 VII393222:VII393223 UYM393222:UYM393223 UOQ393222:UOQ393223 UEU393222:UEU393223 TUY393222:TUY393223 TLC393222:TLC393223 TBG393222:TBG393223 SRK393222:SRK393223 SHO393222:SHO393223 RXS393222:RXS393223 RNW393222:RNW393223 REA393222:REA393223 QUE393222:QUE393223 QKI393222:QKI393223 QAM393222:QAM393223 PQQ393222:PQQ393223 PGU393222:PGU393223 OWY393222:OWY393223 ONC393222:ONC393223 ODG393222:ODG393223 NTK393222:NTK393223 NJO393222:NJO393223 MZS393222:MZS393223 MPW393222:MPW393223 MGA393222:MGA393223 LWE393222:LWE393223 LMI393222:LMI393223 LCM393222:LCM393223 KSQ393222:KSQ393223 KIU393222:KIU393223 JYY393222:JYY393223 JPC393222:JPC393223 JFG393222:JFG393223 IVK393222:IVK393223 ILO393222:ILO393223 IBS393222:IBS393223 HRW393222:HRW393223 HIA393222:HIA393223 GYE393222:GYE393223 GOI393222:GOI393223 GEM393222:GEM393223 FUQ393222:FUQ393223 FKU393222:FKU393223 FAY393222:FAY393223 ERC393222:ERC393223 EHG393222:EHG393223 DXK393222:DXK393223 DNO393222:DNO393223 DDS393222:DDS393223 CTW393222:CTW393223 CKA393222:CKA393223 CAE393222:CAE393223 BQI393222:BQI393223 BGM393222:BGM393223 AWQ393222:AWQ393223 AMU393222:AMU393223 ACY393222:ACY393223 TC393222:TC393223 JG393222:JG393223 K393222:K393223 WVS327686:WVS327687 WLW327686:WLW327687 WCA327686:WCA327687 VSE327686:VSE327687 VII327686:VII327687 UYM327686:UYM327687 UOQ327686:UOQ327687 UEU327686:UEU327687 TUY327686:TUY327687 TLC327686:TLC327687 TBG327686:TBG327687 SRK327686:SRK327687 SHO327686:SHO327687 RXS327686:RXS327687 RNW327686:RNW327687 REA327686:REA327687 QUE327686:QUE327687 QKI327686:QKI327687 QAM327686:QAM327687 PQQ327686:PQQ327687 PGU327686:PGU327687 OWY327686:OWY327687 ONC327686:ONC327687 ODG327686:ODG327687 NTK327686:NTK327687 NJO327686:NJO327687 MZS327686:MZS327687 MPW327686:MPW327687 MGA327686:MGA327687 LWE327686:LWE327687 LMI327686:LMI327687 LCM327686:LCM327687 KSQ327686:KSQ327687 KIU327686:KIU327687 JYY327686:JYY327687 JPC327686:JPC327687 JFG327686:JFG327687 IVK327686:IVK327687 ILO327686:ILO327687 IBS327686:IBS327687 HRW327686:HRW327687 HIA327686:HIA327687 GYE327686:GYE327687 GOI327686:GOI327687 GEM327686:GEM327687 FUQ327686:FUQ327687 FKU327686:FKU327687 FAY327686:FAY327687 ERC327686:ERC327687 EHG327686:EHG327687 DXK327686:DXK327687 DNO327686:DNO327687 DDS327686:DDS327687 CTW327686:CTW327687 CKA327686:CKA327687 CAE327686:CAE327687 BQI327686:BQI327687 BGM327686:BGM327687 AWQ327686:AWQ327687 AMU327686:AMU327687 ACY327686:ACY327687 TC327686:TC327687 JG327686:JG327687 K327686:K327687 WVS262150:WVS262151 WLW262150:WLW262151 WCA262150:WCA262151 VSE262150:VSE262151 VII262150:VII262151 UYM262150:UYM262151 UOQ262150:UOQ262151 UEU262150:UEU262151 TUY262150:TUY262151 TLC262150:TLC262151 TBG262150:TBG262151 SRK262150:SRK262151 SHO262150:SHO262151 RXS262150:RXS262151 RNW262150:RNW262151 REA262150:REA262151 QUE262150:QUE262151 QKI262150:QKI262151 QAM262150:QAM262151 PQQ262150:PQQ262151 PGU262150:PGU262151 OWY262150:OWY262151 ONC262150:ONC262151 ODG262150:ODG262151 NTK262150:NTK262151 NJO262150:NJO262151 MZS262150:MZS262151 MPW262150:MPW262151 MGA262150:MGA262151 LWE262150:LWE262151 LMI262150:LMI262151 LCM262150:LCM262151 KSQ262150:KSQ262151 KIU262150:KIU262151 JYY262150:JYY262151 JPC262150:JPC262151 JFG262150:JFG262151 IVK262150:IVK262151 ILO262150:ILO262151 IBS262150:IBS262151 HRW262150:HRW262151 HIA262150:HIA262151 GYE262150:GYE262151 GOI262150:GOI262151 GEM262150:GEM262151 FUQ262150:FUQ262151 FKU262150:FKU262151 FAY262150:FAY262151 ERC262150:ERC262151 EHG262150:EHG262151 DXK262150:DXK262151 DNO262150:DNO262151 DDS262150:DDS262151 CTW262150:CTW262151 CKA262150:CKA262151 CAE262150:CAE262151 BQI262150:BQI262151 BGM262150:BGM262151 AWQ262150:AWQ262151 AMU262150:AMU262151 ACY262150:ACY262151 TC262150:TC262151 JG262150:JG262151 K262150:K262151 WVS196614:WVS196615 WLW196614:WLW196615 WCA196614:WCA196615 VSE196614:VSE196615 VII196614:VII196615 UYM196614:UYM196615 UOQ196614:UOQ196615 UEU196614:UEU196615 TUY196614:TUY196615 TLC196614:TLC196615 TBG196614:TBG196615 SRK196614:SRK196615 SHO196614:SHO196615 RXS196614:RXS196615 RNW196614:RNW196615 REA196614:REA196615 QUE196614:QUE196615 QKI196614:QKI196615 QAM196614:QAM196615 PQQ196614:PQQ196615 PGU196614:PGU196615 OWY196614:OWY196615 ONC196614:ONC196615 ODG196614:ODG196615 NTK196614:NTK196615 NJO196614:NJO196615 MZS196614:MZS196615 MPW196614:MPW196615 MGA196614:MGA196615 LWE196614:LWE196615 LMI196614:LMI196615 LCM196614:LCM196615 KSQ196614:KSQ196615 KIU196614:KIU196615 JYY196614:JYY196615 JPC196614:JPC196615 JFG196614:JFG196615 IVK196614:IVK196615 ILO196614:ILO196615 IBS196614:IBS196615 HRW196614:HRW196615 HIA196614:HIA196615 GYE196614:GYE196615 GOI196614:GOI196615 GEM196614:GEM196615 FUQ196614:FUQ196615 FKU196614:FKU196615 FAY196614:FAY196615 ERC196614:ERC196615 EHG196614:EHG196615 DXK196614:DXK196615 DNO196614:DNO196615 DDS196614:DDS196615 CTW196614:CTW196615 CKA196614:CKA196615 CAE196614:CAE196615 BQI196614:BQI196615 BGM196614:BGM196615 AWQ196614:AWQ196615 AMU196614:AMU196615 ACY196614:ACY196615 TC196614:TC196615 JG196614:JG196615 K196614:K196615 WVS131078:WVS131079 WLW131078:WLW131079 WCA131078:WCA131079 VSE131078:VSE131079 VII131078:VII131079 UYM131078:UYM131079 UOQ131078:UOQ131079 UEU131078:UEU131079 TUY131078:TUY131079 TLC131078:TLC131079 TBG131078:TBG131079 SRK131078:SRK131079 SHO131078:SHO131079 RXS131078:RXS131079 RNW131078:RNW131079 REA131078:REA131079 QUE131078:QUE131079 QKI131078:QKI131079 QAM131078:QAM131079 PQQ131078:PQQ131079 PGU131078:PGU131079 OWY131078:OWY131079 ONC131078:ONC131079 ODG131078:ODG131079 NTK131078:NTK131079 NJO131078:NJO131079 MZS131078:MZS131079 MPW131078:MPW131079 MGA131078:MGA131079 LWE131078:LWE131079 LMI131078:LMI131079 LCM131078:LCM131079 KSQ131078:KSQ131079 KIU131078:KIU131079 JYY131078:JYY131079 JPC131078:JPC131079 JFG131078:JFG131079 IVK131078:IVK131079 ILO131078:ILO131079 IBS131078:IBS131079 HRW131078:HRW131079 HIA131078:HIA131079 GYE131078:GYE131079 GOI131078:GOI131079 GEM131078:GEM131079 FUQ131078:FUQ131079 FKU131078:FKU131079 FAY131078:FAY131079 ERC131078:ERC131079 EHG131078:EHG131079 DXK131078:DXK131079 DNO131078:DNO131079 DDS131078:DDS131079 CTW131078:CTW131079 CKA131078:CKA131079 CAE131078:CAE131079 BQI131078:BQI131079 BGM131078:BGM131079 AWQ131078:AWQ131079 AMU131078:AMU131079 ACY131078:ACY131079 TC131078:TC131079 JG131078:JG131079 K131078:K131079 WVS65542:WVS65543 WLW65542:WLW65543 WCA65542:WCA65543 VSE65542:VSE65543 VII65542:VII65543 UYM65542:UYM65543 UOQ65542:UOQ65543 UEU65542:UEU65543 TUY65542:TUY65543 TLC65542:TLC65543 TBG65542:TBG65543 SRK65542:SRK65543 SHO65542:SHO65543 RXS65542:RXS65543 RNW65542:RNW65543 REA65542:REA65543 QUE65542:QUE65543 QKI65542:QKI65543 QAM65542:QAM65543 PQQ65542:PQQ65543 PGU65542:PGU65543 OWY65542:OWY65543 ONC65542:ONC65543 ODG65542:ODG65543 NTK65542:NTK65543 NJO65542:NJO65543 MZS65542:MZS65543 MPW65542:MPW65543 MGA65542:MGA65543 LWE65542:LWE65543 LMI65542:LMI65543 LCM65542:LCM65543 KSQ65542:KSQ65543 KIU65542:KIU65543 JYY65542:JYY65543 JPC65542:JPC65543 JFG65542:JFG65543 IVK65542:IVK65543 ILO65542:ILO65543 IBS65542:IBS65543 HRW65542:HRW65543 HIA65542:HIA65543 GYE65542:GYE65543 GOI65542:GOI65543 GEM65542:GEM65543 FUQ65542:FUQ65543 FKU65542:FKU65543 FAY65542:FAY65543 ERC65542:ERC65543 EHG65542:EHG65543 DXK65542:DXK65543 DNO65542:DNO65543 DDS65542:DDS65543 CTW65542:CTW65543 CKA65542:CKA65543 CAE65542:CAE65543 BQI65542:BQI65543 BGM65542:BGM65543 AWQ65542:AWQ65543 AMU65542:AMU65543 ACY65542:ACY65543 TC65542:TC65543 JG65542:JG65543 K65542:K65543 WVS9 WLW9 WCA9 VSE9 VII9 UYM9 UOQ9 UEU9 TUY9 TLC9 TBG9 SRK9 SHO9 RXS9 RNW9 REA9 QUE9 QKI9 QAM9 PQQ9 PGU9 OWY9 ONC9 ODG9 NTK9 NJO9 MZS9 MPW9 MGA9 LWE9 LMI9 LCM9 KSQ9 KIU9 JYY9 JPC9 JFG9 IVK9 ILO9 IBS9 HRW9 HIA9 GYE9 GOI9 GEM9 FUQ9 FKU9 FAY9 ERC9 EHG9 DXK9 DNO9 DDS9 CTW9 CKA9 CAE9 BQI9 BGM9 AWQ9 AMU9 ACY9 TC9 JG9" xr:uid="{917E422C-AA22-411B-A61B-F6A164B8A5FF}">
      <formula1>16</formula1>
      <formula2>25</formula2>
    </dataValidation>
    <dataValidation allowBlank="1" showInputMessage="1" showErrorMessage="1" promptTitle="Describe Other Income" sqref="F65559:H65560 WLQ983062:WLQ983064 WBU983062:WBU983064 VRY983062:VRY983064 VIC983062:VIC983064 UYG983062:UYG983064 UOK983062:UOK983064 UEO983062:UEO983064 TUS983062:TUS983064 TKW983062:TKW983064 TBA983062:TBA983064 SRE983062:SRE983064 SHI983062:SHI983064 RXM983062:RXM983064 RNQ983062:RNQ983064 RDU983062:RDU983064 QTY983062:QTY983064 QKC983062:QKC983064 QAG983062:QAG983064 PQK983062:PQK983064 PGO983062:PGO983064 OWS983062:OWS983064 OMW983062:OMW983064 ODA983062:ODA983064 NTE983062:NTE983064 NJI983062:NJI983064 MZM983062:MZM983064 MPQ983062:MPQ983064 MFU983062:MFU983064 LVY983062:LVY983064 LMC983062:LMC983064 LCG983062:LCG983064 KSK983062:KSK983064 KIO983062:KIO983064 JYS983062:JYS983064 JOW983062:JOW983064 JFA983062:JFA983064 IVE983062:IVE983064 ILI983062:ILI983064 IBM983062:IBM983064 HRQ983062:HRQ983064 HHU983062:HHU983064 GXY983062:GXY983064 GOC983062:GOC983064 GEG983062:GEG983064 FUK983062:FUK983064 FKO983062:FKO983064 FAS983062:FAS983064 EQW983062:EQW983064 EHA983062:EHA983064 DXE983062:DXE983064 DNI983062:DNI983064 DDM983062:DDM983064 CTQ983062:CTQ983064 CJU983062:CJU983064 BZY983062:BZY983064 BQC983062:BQC983064 BGG983062:BGG983064 AWK983062:AWK983064 AMO983062:AMO983064 ACS983062:ACS983064 SW983062:SW983064 JA983062:JA983064 E983062:E983064 WVM917526:WVM917528 WLQ917526:WLQ917528 WBU917526:WBU917528 VRY917526:VRY917528 VIC917526:VIC917528 UYG917526:UYG917528 UOK917526:UOK917528 UEO917526:UEO917528 TUS917526:TUS917528 TKW917526:TKW917528 TBA917526:TBA917528 SRE917526:SRE917528 SHI917526:SHI917528 RXM917526:RXM917528 RNQ917526:RNQ917528 RDU917526:RDU917528 QTY917526:QTY917528 QKC917526:QKC917528 QAG917526:QAG917528 PQK917526:PQK917528 PGO917526:PGO917528 OWS917526:OWS917528 OMW917526:OMW917528 ODA917526:ODA917528 NTE917526:NTE917528 NJI917526:NJI917528 MZM917526:MZM917528 MPQ917526:MPQ917528 MFU917526:MFU917528 LVY917526:LVY917528 LMC917526:LMC917528 LCG917526:LCG917528 KSK917526:KSK917528 KIO917526:KIO917528 JYS917526:JYS917528 JOW917526:JOW917528 JFA917526:JFA917528 IVE917526:IVE917528 ILI917526:ILI917528 IBM917526:IBM917528 HRQ917526:HRQ917528 HHU917526:HHU917528 GXY917526:GXY917528 GOC917526:GOC917528 GEG917526:GEG917528 FUK917526:FUK917528 FKO917526:FKO917528 FAS917526:FAS917528 EQW917526:EQW917528 EHA917526:EHA917528 DXE917526:DXE917528 DNI917526:DNI917528 DDM917526:DDM917528 CTQ917526:CTQ917528 CJU917526:CJU917528 BZY917526:BZY917528 BQC917526:BQC917528 BGG917526:BGG917528 AWK917526:AWK917528 AMO917526:AMO917528 ACS917526:ACS917528 SW917526:SW917528 JA917526:JA917528 E917526:E917528 WVM851990:WVM851992 WLQ851990:WLQ851992 WBU851990:WBU851992 VRY851990:VRY851992 VIC851990:VIC851992 UYG851990:UYG851992 UOK851990:UOK851992 UEO851990:UEO851992 TUS851990:TUS851992 TKW851990:TKW851992 TBA851990:TBA851992 SRE851990:SRE851992 SHI851990:SHI851992 RXM851990:RXM851992 RNQ851990:RNQ851992 RDU851990:RDU851992 QTY851990:QTY851992 QKC851990:QKC851992 QAG851990:QAG851992 PQK851990:PQK851992 PGO851990:PGO851992 OWS851990:OWS851992 OMW851990:OMW851992 ODA851990:ODA851992 NTE851990:NTE851992 NJI851990:NJI851992 MZM851990:MZM851992 MPQ851990:MPQ851992 MFU851990:MFU851992 LVY851990:LVY851992 LMC851990:LMC851992 LCG851990:LCG851992 KSK851990:KSK851992 KIO851990:KIO851992 JYS851990:JYS851992 JOW851990:JOW851992 JFA851990:JFA851992 IVE851990:IVE851992 ILI851990:ILI851992 IBM851990:IBM851992 HRQ851990:HRQ851992 HHU851990:HHU851992 GXY851990:GXY851992 GOC851990:GOC851992 GEG851990:GEG851992 FUK851990:FUK851992 FKO851990:FKO851992 FAS851990:FAS851992 EQW851990:EQW851992 EHA851990:EHA851992 DXE851990:DXE851992 DNI851990:DNI851992 DDM851990:DDM851992 CTQ851990:CTQ851992 CJU851990:CJU851992 BZY851990:BZY851992 BQC851990:BQC851992 BGG851990:BGG851992 AWK851990:AWK851992 AMO851990:AMO851992 ACS851990:ACS851992 SW851990:SW851992 JA851990:JA851992 E851990:E851992 WVM786454:WVM786456 WLQ786454:WLQ786456 WBU786454:WBU786456 VRY786454:VRY786456 VIC786454:VIC786456 UYG786454:UYG786456 UOK786454:UOK786456 UEO786454:UEO786456 TUS786454:TUS786456 TKW786454:TKW786456 TBA786454:TBA786456 SRE786454:SRE786456 SHI786454:SHI786456 RXM786454:RXM786456 RNQ786454:RNQ786456 RDU786454:RDU786456 QTY786454:QTY786456 QKC786454:QKC786456 QAG786454:QAG786456 PQK786454:PQK786456 PGO786454:PGO786456 OWS786454:OWS786456 OMW786454:OMW786456 ODA786454:ODA786456 NTE786454:NTE786456 NJI786454:NJI786456 MZM786454:MZM786456 MPQ786454:MPQ786456 MFU786454:MFU786456 LVY786454:LVY786456 LMC786454:LMC786456 LCG786454:LCG786456 KSK786454:KSK786456 KIO786454:KIO786456 JYS786454:JYS786456 JOW786454:JOW786456 JFA786454:JFA786456 IVE786454:IVE786456 ILI786454:ILI786456 IBM786454:IBM786456 HRQ786454:HRQ786456 HHU786454:HHU786456 GXY786454:GXY786456 GOC786454:GOC786456 GEG786454:GEG786456 FUK786454:FUK786456 FKO786454:FKO786456 FAS786454:FAS786456 EQW786454:EQW786456 EHA786454:EHA786456 DXE786454:DXE786456 DNI786454:DNI786456 DDM786454:DDM786456 CTQ786454:CTQ786456 CJU786454:CJU786456 BZY786454:BZY786456 BQC786454:BQC786456 BGG786454:BGG786456 AWK786454:AWK786456 AMO786454:AMO786456 ACS786454:ACS786456 SW786454:SW786456 JA786454:JA786456 E786454:E786456 WVM720918:WVM720920 WLQ720918:WLQ720920 WBU720918:WBU720920 VRY720918:VRY720920 VIC720918:VIC720920 UYG720918:UYG720920 UOK720918:UOK720920 UEO720918:UEO720920 TUS720918:TUS720920 TKW720918:TKW720920 TBA720918:TBA720920 SRE720918:SRE720920 SHI720918:SHI720920 RXM720918:RXM720920 RNQ720918:RNQ720920 RDU720918:RDU720920 QTY720918:QTY720920 QKC720918:QKC720920 QAG720918:QAG720920 PQK720918:PQK720920 PGO720918:PGO720920 OWS720918:OWS720920 OMW720918:OMW720920 ODA720918:ODA720920 NTE720918:NTE720920 NJI720918:NJI720920 MZM720918:MZM720920 MPQ720918:MPQ720920 MFU720918:MFU720920 LVY720918:LVY720920 LMC720918:LMC720920 LCG720918:LCG720920 KSK720918:KSK720920 KIO720918:KIO720920 JYS720918:JYS720920 JOW720918:JOW720920 JFA720918:JFA720920 IVE720918:IVE720920 ILI720918:ILI720920 IBM720918:IBM720920 HRQ720918:HRQ720920 HHU720918:HHU720920 GXY720918:GXY720920 GOC720918:GOC720920 GEG720918:GEG720920 FUK720918:FUK720920 FKO720918:FKO720920 FAS720918:FAS720920 EQW720918:EQW720920 EHA720918:EHA720920 DXE720918:DXE720920 DNI720918:DNI720920 DDM720918:DDM720920 CTQ720918:CTQ720920 CJU720918:CJU720920 BZY720918:BZY720920 BQC720918:BQC720920 BGG720918:BGG720920 AWK720918:AWK720920 AMO720918:AMO720920 ACS720918:ACS720920 SW720918:SW720920 JA720918:JA720920 E720918:E720920 WVM655382:WVM655384 WLQ655382:WLQ655384 WBU655382:WBU655384 VRY655382:VRY655384 VIC655382:VIC655384 UYG655382:UYG655384 UOK655382:UOK655384 UEO655382:UEO655384 TUS655382:TUS655384 TKW655382:TKW655384 TBA655382:TBA655384 SRE655382:SRE655384 SHI655382:SHI655384 RXM655382:RXM655384 RNQ655382:RNQ655384 RDU655382:RDU655384 QTY655382:QTY655384 QKC655382:QKC655384 QAG655382:QAG655384 PQK655382:PQK655384 PGO655382:PGO655384 OWS655382:OWS655384 OMW655382:OMW655384 ODA655382:ODA655384 NTE655382:NTE655384 NJI655382:NJI655384 MZM655382:MZM655384 MPQ655382:MPQ655384 MFU655382:MFU655384 LVY655382:LVY655384 LMC655382:LMC655384 LCG655382:LCG655384 KSK655382:KSK655384 KIO655382:KIO655384 JYS655382:JYS655384 JOW655382:JOW655384 JFA655382:JFA655384 IVE655382:IVE655384 ILI655382:ILI655384 IBM655382:IBM655384 HRQ655382:HRQ655384 HHU655382:HHU655384 GXY655382:GXY655384 GOC655382:GOC655384 GEG655382:GEG655384 FUK655382:FUK655384 FKO655382:FKO655384 FAS655382:FAS655384 EQW655382:EQW655384 EHA655382:EHA655384 DXE655382:DXE655384 DNI655382:DNI655384 DDM655382:DDM655384 CTQ655382:CTQ655384 CJU655382:CJU655384 BZY655382:BZY655384 BQC655382:BQC655384 BGG655382:BGG655384 AWK655382:AWK655384 AMO655382:AMO655384 ACS655382:ACS655384 SW655382:SW655384 JA655382:JA655384 E655382:E655384 WVM589846:WVM589848 WLQ589846:WLQ589848 WBU589846:WBU589848 VRY589846:VRY589848 VIC589846:VIC589848 UYG589846:UYG589848 UOK589846:UOK589848 UEO589846:UEO589848 TUS589846:TUS589848 TKW589846:TKW589848 TBA589846:TBA589848 SRE589846:SRE589848 SHI589846:SHI589848 RXM589846:RXM589848 RNQ589846:RNQ589848 RDU589846:RDU589848 QTY589846:QTY589848 QKC589846:QKC589848 QAG589846:QAG589848 PQK589846:PQK589848 PGO589846:PGO589848 OWS589846:OWS589848 OMW589846:OMW589848 ODA589846:ODA589848 NTE589846:NTE589848 NJI589846:NJI589848 MZM589846:MZM589848 MPQ589846:MPQ589848 MFU589846:MFU589848 LVY589846:LVY589848 LMC589846:LMC589848 LCG589846:LCG589848 KSK589846:KSK589848 KIO589846:KIO589848 JYS589846:JYS589848 JOW589846:JOW589848 JFA589846:JFA589848 IVE589846:IVE589848 ILI589846:ILI589848 IBM589846:IBM589848 HRQ589846:HRQ589848 HHU589846:HHU589848 GXY589846:GXY589848 GOC589846:GOC589848 GEG589846:GEG589848 FUK589846:FUK589848 FKO589846:FKO589848 FAS589846:FAS589848 EQW589846:EQW589848 EHA589846:EHA589848 DXE589846:DXE589848 DNI589846:DNI589848 DDM589846:DDM589848 CTQ589846:CTQ589848 CJU589846:CJU589848 BZY589846:BZY589848 BQC589846:BQC589848 BGG589846:BGG589848 AWK589846:AWK589848 AMO589846:AMO589848 ACS589846:ACS589848 SW589846:SW589848 JA589846:JA589848 E589846:E589848 WVM524310:WVM524312 WLQ524310:WLQ524312 WBU524310:WBU524312 VRY524310:VRY524312 VIC524310:VIC524312 UYG524310:UYG524312 UOK524310:UOK524312 UEO524310:UEO524312 TUS524310:TUS524312 TKW524310:TKW524312 TBA524310:TBA524312 SRE524310:SRE524312 SHI524310:SHI524312 RXM524310:RXM524312 RNQ524310:RNQ524312 RDU524310:RDU524312 QTY524310:QTY524312 QKC524310:QKC524312 QAG524310:QAG524312 PQK524310:PQK524312 PGO524310:PGO524312 OWS524310:OWS524312 OMW524310:OMW524312 ODA524310:ODA524312 NTE524310:NTE524312 NJI524310:NJI524312 MZM524310:MZM524312 MPQ524310:MPQ524312 MFU524310:MFU524312 LVY524310:LVY524312 LMC524310:LMC524312 LCG524310:LCG524312 KSK524310:KSK524312 KIO524310:KIO524312 JYS524310:JYS524312 JOW524310:JOW524312 JFA524310:JFA524312 IVE524310:IVE524312 ILI524310:ILI524312 IBM524310:IBM524312 HRQ524310:HRQ524312 HHU524310:HHU524312 GXY524310:GXY524312 GOC524310:GOC524312 GEG524310:GEG524312 FUK524310:FUK524312 FKO524310:FKO524312 FAS524310:FAS524312 EQW524310:EQW524312 EHA524310:EHA524312 DXE524310:DXE524312 DNI524310:DNI524312 DDM524310:DDM524312 CTQ524310:CTQ524312 CJU524310:CJU524312 BZY524310:BZY524312 BQC524310:BQC524312 BGG524310:BGG524312 AWK524310:AWK524312 AMO524310:AMO524312 ACS524310:ACS524312 SW524310:SW524312 JA524310:JA524312 E524310:E524312 WVM458774:WVM458776 WLQ458774:WLQ458776 WBU458774:WBU458776 VRY458774:VRY458776 VIC458774:VIC458776 UYG458774:UYG458776 UOK458774:UOK458776 UEO458774:UEO458776 TUS458774:TUS458776 TKW458774:TKW458776 TBA458774:TBA458776 SRE458774:SRE458776 SHI458774:SHI458776 RXM458774:RXM458776 RNQ458774:RNQ458776 RDU458774:RDU458776 QTY458774:QTY458776 QKC458774:QKC458776 QAG458774:QAG458776 PQK458774:PQK458776 PGO458774:PGO458776 OWS458774:OWS458776 OMW458774:OMW458776 ODA458774:ODA458776 NTE458774:NTE458776 NJI458774:NJI458776 MZM458774:MZM458776 MPQ458774:MPQ458776 MFU458774:MFU458776 LVY458774:LVY458776 LMC458774:LMC458776 LCG458774:LCG458776 KSK458774:KSK458776 KIO458774:KIO458776 JYS458774:JYS458776 JOW458774:JOW458776 JFA458774:JFA458776 IVE458774:IVE458776 ILI458774:ILI458776 IBM458774:IBM458776 HRQ458774:HRQ458776 HHU458774:HHU458776 GXY458774:GXY458776 GOC458774:GOC458776 GEG458774:GEG458776 FUK458774:FUK458776 FKO458774:FKO458776 FAS458774:FAS458776 EQW458774:EQW458776 EHA458774:EHA458776 DXE458774:DXE458776 DNI458774:DNI458776 DDM458774:DDM458776 CTQ458774:CTQ458776 CJU458774:CJU458776 BZY458774:BZY458776 BQC458774:BQC458776 BGG458774:BGG458776 AWK458774:AWK458776 AMO458774:AMO458776 ACS458774:ACS458776 SW458774:SW458776 JA458774:JA458776 E458774:E458776 WVM393238:WVM393240 WLQ393238:WLQ393240 WBU393238:WBU393240 VRY393238:VRY393240 VIC393238:VIC393240 UYG393238:UYG393240 UOK393238:UOK393240 UEO393238:UEO393240 TUS393238:TUS393240 TKW393238:TKW393240 TBA393238:TBA393240 SRE393238:SRE393240 SHI393238:SHI393240 RXM393238:RXM393240 RNQ393238:RNQ393240 RDU393238:RDU393240 QTY393238:QTY393240 QKC393238:QKC393240 QAG393238:QAG393240 PQK393238:PQK393240 PGO393238:PGO393240 OWS393238:OWS393240 OMW393238:OMW393240 ODA393238:ODA393240 NTE393238:NTE393240 NJI393238:NJI393240 MZM393238:MZM393240 MPQ393238:MPQ393240 MFU393238:MFU393240 LVY393238:LVY393240 LMC393238:LMC393240 LCG393238:LCG393240 KSK393238:KSK393240 KIO393238:KIO393240 JYS393238:JYS393240 JOW393238:JOW393240 JFA393238:JFA393240 IVE393238:IVE393240 ILI393238:ILI393240 IBM393238:IBM393240 HRQ393238:HRQ393240 HHU393238:HHU393240 GXY393238:GXY393240 GOC393238:GOC393240 GEG393238:GEG393240 FUK393238:FUK393240 FKO393238:FKO393240 FAS393238:FAS393240 EQW393238:EQW393240 EHA393238:EHA393240 DXE393238:DXE393240 DNI393238:DNI393240 DDM393238:DDM393240 CTQ393238:CTQ393240 CJU393238:CJU393240 BZY393238:BZY393240 BQC393238:BQC393240 BGG393238:BGG393240 AWK393238:AWK393240 AMO393238:AMO393240 ACS393238:ACS393240 SW393238:SW393240 JA393238:JA393240 E393238:E393240 WVM327702:WVM327704 WLQ327702:WLQ327704 WBU327702:WBU327704 VRY327702:VRY327704 VIC327702:VIC327704 UYG327702:UYG327704 UOK327702:UOK327704 UEO327702:UEO327704 TUS327702:TUS327704 TKW327702:TKW327704 TBA327702:TBA327704 SRE327702:SRE327704 SHI327702:SHI327704 RXM327702:RXM327704 RNQ327702:RNQ327704 RDU327702:RDU327704 QTY327702:QTY327704 QKC327702:QKC327704 QAG327702:QAG327704 PQK327702:PQK327704 PGO327702:PGO327704 OWS327702:OWS327704 OMW327702:OMW327704 ODA327702:ODA327704 NTE327702:NTE327704 NJI327702:NJI327704 MZM327702:MZM327704 MPQ327702:MPQ327704 MFU327702:MFU327704 LVY327702:LVY327704 LMC327702:LMC327704 LCG327702:LCG327704 KSK327702:KSK327704 KIO327702:KIO327704 JYS327702:JYS327704 JOW327702:JOW327704 JFA327702:JFA327704 IVE327702:IVE327704 ILI327702:ILI327704 IBM327702:IBM327704 HRQ327702:HRQ327704 HHU327702:HHU327704 GXY327702:GXY327704 GOC327702:GOC327704 GEG327702:GEG327704 FUK327702:FUK327704 FKO327702:FKO327704 FAS327702:FAS327704 EQW327702:EQW327704 EHA327702:EHA327704 DXE327702:DXE327704 DNI327702:DNI327704 DDM327702:DDM327704 CTQ327702:CTQ327704 CJU327702:CJU327704 BZY327702:BZY327704 BQC327702:BQC327704 BGG327702:BGG327704 AWK327702:AWK327704 AMO327702:AMO327704 ACS327702:ACS327704 SW327702:SW327704 JA327702:JA327704 E327702:E327704 WVM262166:WVM262168 WLQ262166:WLQ262168 WBU262166:WBU262168 VRY262166:VRY262168 VIC262166:VIC262168 UYG262166:UYG262168 UOK262166:UOK262168 UEO262166:UEO262168 TUS262166:TUS262168 TKW262166:TKW262168 TBA262166:TBA262168 SRE262166:SRE262168 SHI262166:SHI262168 RXM262166:RXM262168 RNQ262166:RNQ262168 RDU262166:RDU262168 QTY262166:QTY262168 QKC262166:QKC262168 QAG262166:QAG262168 PQK262166:PQK262168 PGO262166:PGO262168 OWS262166:OWS262168 OMW262166:OMW262168 ODA262166:ODA262168 NTE262166:NTE262168 NJI262166:NJI262168 MZM262166:MZM262168 MPQ262166:MPQ262168 MFU262166:MFU262168 LVY262166:LVY262168 LMC262166:LMC262168 LCG262166:LCG262168 KSK262166:KSK262168 KIO262166:KIO262168 JYS262166:JYS262168 JOW262166:JOW262168 JFA262166:JFA262168 IVE262166:IVE262168 ILI262166:ILI262168 IBM262166:IBM262168 HRQ262166:HRQ262168 HHU262166:HHU262168 GXY262166:GXY262168 GOC262166:GOC262168 GEG262166:GEG262168 FUK262166:FUK262168 FKO262166:FKO262168 FAS262166:FAS262168 EQW262166:EQW262168 EHA262166:EHA262168 DXE262166:DXE262168 DNI262166:DNI262168 DDM262166:DDM262168 CTQ262166:CTQ262168 CJU262166:CJU262168 BZY262166:BZY262168 BQC262166:BQC262168 BGG262166:BGG262168 AWK262166:AWK262168 AMO262166:AMO262168 ACS262166:ACS262168 SW262166:SW262168 JA262166:JA262168 E262166:E262168 WVM196630:WVM196632 WLQ196630:WLQ196632 WBU196630:WBU196632 VRY196630:VRY196632 VIC196630:VIC196632 UYG196630:UYG196632 UOK196630:UOK196632 UEO196630:UEO196632 TUS196630:TUS196632 TKW196630:TKW196632 TBA196630:TBA196632 SRE196630:SRE196632 SHI196630:SHI196632 RXM196630:RXM196632 RNQ196630:RNQ196632 RDU196630:RDU196632 QTY196630:QTY196632 QKC196630:QKC196632 QAG196630:QAG196632 PQK196630:PQK196632 PGO196630:PGO196632 OWS196630:OWS196632 OMW196630:OMW196632 ODA196630:ODA196632 NTE196630:NTE196632 NJI196630:NJI196632 MZM196630:MZM196632 MPQ196630:MPQ196632 MFU196630:MFU196632 LVY196630:LVY196632 LMC196630:LMC196632 LCG196630:LCG196632 KSK196630:KSK196632 KIO196630:KIO196632 JYS196630:JYS196632 JOW196630:JOW196632 JFA196630:JFA196632 IVE196630:IVE196632 ILI196630:ILI196632 IBM196630:IBM196632 HRQ196630:HRQ196632 HHU196630:HHU196632 GXY196630:GXY196632 GOC196630:GOC196632 GEG196630:GEG196632 FUK196630:FUK196632 FKO196630:FKO196632 FAS196630:FAS196632 EQW196630:EQW196632 EHA196630:EHA196632 DXE196630:DXE196632 DNI196630:DNI196632 DDM196630:DDM196632 CTQ196630:CTQ196632 CJU196630:CJU196632 BZY196630:BZY196632 BQC196630:BQC196632 BGG196630:BGG196632 AWK196630:AWK196632 AMO196630:AMO196632 ACS196630:ACS196632 SW196630:SW196632 JA196630:JA196632 E196630:E196632 WVM131094:WVM131096 WLQ131094:WLQ131096 WBU131094:WBU131096 VRY131094:VRY131096 VIC131094:VIC131096 UYG131094:UYG131096 UOK131094:UOK131096 UEO131094:UEO131096 TUS131094:TUS131096 TKW131094:TKW131096 TBA131094:TBA131096 SRE131094:SRE131096 SHI131094:SHI131096 RXM131094:RXM131096 RNQ131094:RNQ131096 RDU131094:RDU131096 QTY131094:QTY131096 QKC131094:QKC131096 QAG131094:QAG131096 PQK131094:PQK131096 PGO131094:PGO131096 OWS131094:OWS131096 OMW131094:OMW131096 ODA131094:ODA131096 NTE131094:NTE131096 NJI131094:NJI131096 MZM131094:MZM131096 MPQ131094:MPQ131096 MFU131094:MFU131096 LVY131094:LVY131096 LMC131094:LMC131096 LCG131094:LCG131096 KSK131094:KSK131096 KIO131094:KIO131096 JYS131094:JYS131096 JOW131094:JOW131096 JFA131094:JFA131096 IVE131094:IVE131096 ILI131094:ILI131096 IBM131094:IBM131096 HRQ131094:HRQ131096 HHU131094:HHU131096 GXY131094:GXY131096 GOC131094:GOC131096 GEG131094:GEG131096 FUK131094:FUK131096 FKO131094:FKO131096 FAS131094:FAS131096 EQW131094:EQW131096 EHA131094:EHA131096 DXE131094:DXE131096 DNI131094:DNI131096 DDM131094:DDM131096 CTQ131094:CTQ131096 CJU131094:CJU131096 BZY131094:BZY131096 BQC131094:BQC131096 BGG131094:BGG131096 AWK131094:AWK131096 AMO131094:AMO131096 ACS131094:ACS131096 SW131094:SW131096 JA131094:JA131096 E131094:E131096 WVM65558:WVM65560 WLQ65558:WLQ65560 WBU65558:WBU65560 VRY65558:VRY65560 VIC65558:VIC65560 UYG65558:UYG65560 UOK65558:UOK65560 UEO65558:UEO65560 TUS65558:TUS65560 TKW65558:TKW65560 TBA65558:TBA65560 SRE65558:SRE65560 SHI65558:SHI65560 RXM65558:RXM65560 RNQ65558:RNQ65560 RDU65558:RDU65560 QTY65558:QTY65560 QKC65558:QKC65560 QAG65558:QAG65560 PQK65558:PQK65560 PGO65558:PGO65560 OWS65558:OWS65560 OMW65558:OMW65560 ODA65558:ODA65560 NTE65558:NTE65560 NJI65558:NJI65560 MZM65558:MZM65560 MPQ65558:MPQ65560 MFU65558:MFU65560 LVY65558:LVY65560 LMC65558:LMC65560 LCG65558:LCG65560 KSK65558:KSK65560 KIO65558:KIO65560 JYS65558:JYS65560 JOW65558:JOW65560 JFA65558:JFA65560 IVE65558:IVE65560 ILI65558:ILI65560 IBM65558:IBM65560 HRQ65558:HRQ65560 HHU65558:HHU65560 GXY65558:GXY65560 GOC65558:GOC65560 GEG65558:GEG65560 FUK65558:FUK65560 FKO65558:FKO65560 FAS65558:FAS65560 EQW65558:EQW65560 EHA65558:EHA65560 DXE65558:DXE65560 DNI65558:DNI65560 DDM65558:DDM65560 CTQ65558:CTQ65560 CJU65558:CJU65560 BZY65558:BZY65560 BQC65558:BQC65560 BGG65558:BGG65560 AWK65558:AWK65560 AMO65558:AMO65560 ACS65558:ACS65560 SW65558:SW65560 JA65558:JA65560 E65558:E65560 WVM983062:WVM983064 WVN983063:WVP983064 WLR983063:WLT983064 WBV983063:WBX983064 VRZ983063:VSB983064 VID983063:VIF983064 UYH983063:UYJ983064 UOL983063:UON983064 UEP983063:UER983064 TUT983063:TUV983064 TKX983063:TKZ983064 TBB983063:TBD983064 SRF983063:SRH983064 SHJ983063:SHL983064 RXN983063:RXP983064 RNR983063:RNT983064 RDV983063:RDX983064 QTZ983063:QUB983064 QKD983063:QKF983064 QAH983063:QAJ983064 PQL983063:PQN983064 PGP983063:PGR983064 OWT983063:OWV983064 OMX983063:OMZ983064 ODB983063:ODD983064 NTF983063:NTH983064 NJJ983063:NJL983064 MZN983063:MZP983064 MPR983063:MPT983064 MFV983063:MFX983064 LVZ983063:LWB983064 LMD983063:LMF983064 LCH983063:LCJ983064 KSL983063:KSN983064 KIP983063:KIR983064 JYT983063:JYV983064 JOX983063:JOZ983064 JFB983063:JFD983064 IVF983063:IVH983064 ILJ983063:ILL983064 IBN983063:IBP983064 HRR983063:HRT983064 HHV983063:HHX983064 GXZ983063:GYB983064 GOD983063:GOF983064 GEH983063:GEJ983064 FUL983063:FUN983064 FKP983063:FKR983064 FAT983063:FAV983064 EQX983063:EQZ983064 EHB983063:EHD983064 DXF983063:DXH983064 DNJ983063:DNL983064 DDN983063:DDP983064 CTR983063:CTT983064 CJV983063:CJX983064 BZZ983063:CAB983064 BQD983063:BQF983064 BGH983063:BGJ983064 AWL983063:AWN983064 AMP983063:AMR983064 ACT983063:ACV983064 SX983063:SZ983064 JB983063:JD983064 F983063:H983064 WVN917527:WVP917528 WLR917527:WLT917528 WBV917527:WBX917528 VRZ917527:VSB917528 VID917527:VIF917528 UYH917527:UYJ917528 UOL917527:UON917528 UEP917527:UER917528 TUT917527:TUV917528 TKX917527:TKZ917528 TBB917527:TBD917528 SRF917527:SRH917528 SHJ917527:SHL917528 RXN917527:RXP917528 RNR917527:RNT917528 RDV917527:RDX917528 QTZ917527:QUB917528 QKD917527:QKF917528 QAH917527:QAJ917528 PQL917527:PQN917528 PGP917527:PGR917528 OWT917527:OWV917528 OMX917527:OMZ917528 ODB917527:ODD917528 NTF917527:NTH917528 NJJ917527:NJL917528 MZN917527:MZP917528 MPR917527:MPT917528 MFV917527:MFX917528 LVZ917527:LWB917528 LMD917527:LMF917528 LCH917527:LCJ917528 KSL917527:KSN917528 KIP917527:KIR917528 JYT917527:JYV917528 JOX917527:JOZ917528 JFB917527:JFD917528 IVF917527:IVH917528 ILJ917527:ILL917528 IBN917527:IBP917528 HRR917527:HRT917528 HHV917527:HHX917528 GXZ917527:GYB917528 GOD917527:GOF917528 GEH917527:GEJ917528 FUL917527:FUN917528 FKP917527:FKR917528 FAT917527:FAV917528 EQX917527:EQZ917528 EHB917527:EHD917528 DXF917527:DXH917528 DNJ917527:DNL917528 DDN917527:DDP917528 CTR917527:CTT917528 CJV917527:CJX917528 BZZ917527:CAB917528 BQD917527:BQF917528 BGH917527:BGJ917528 AWL917527:AWN917528 AMP917527:AMR917528 ACT917527:ACV917528 SX917527:SZ917528 JB917527:JD917528 F917527:H917528 WVN851991:WVP851992 WLR851991:WLT851992 WBV851991:WBX851992 VRZ851991:VSB851992 VID851991:VIF851992 UYH851991:UYJ851992 UOL851991:UON851992 UEP851991:UER851992 TUT851991:TUV851992 TKX851991:TKZ851992 TBB851991:TBD851992 SRF851991:SRH851992 SHJ851991:SHL851992 RXN851991:RXP851992 RNR851991:RNT851992 RDV851991:RDX851992 QTZ851991:QUB851992 QKD851991:QKF851992 QAH851991:QAJ851992 PQL851991:PQN851992 PGP851991:PGR851992 OWT851991:OWV851992 OMX851991:OMZ851992 ODB851991:ODD851992 NTF851991:NTH851992 NJJ851991:NJL851992 MZN851991:MZP851992 MPR851991:MPT851992 MFV851991:MFX851992 LVZ851991:LWB851992 LMD851991:LMF851992 LCH851991:LCJ851992 KSL851991:KSN851992 KIP851991:KIR851992 JYT851991:JYV851992 JOX851991:JOZ851992 JFB851991:JFD851992 IVF851991:IVH851992 ILJ851991:ILL851992 IBN851991:IBP851992 HRR851991:HRT851992 HHV851991:HHX851992 GXZ851991:GYB851992 GOD851991:GOF851992 GEH851991:GEJ851992 FUL851991:FUN851992 FKP851991:FKR851992 FAT851991:FAV851992 EQX851991:EQZ851992 EHB851991:EHD851992 DXF851991:DXH851992 DNJ851991:DNL851992 DDN851991:DDP851992 CTR851991:CTT851992 CJV851991:CJX851992 BZZ851991:CAB851992 BQD851991:BQF851992 BGH851991:BGJ851992 AWL851991:AWN851992 AMP851991:AMR851992 ACT851991:ACV851992 SX851991:SZ851992 JB851991:JD851992 F851991:H851992 WVN786455:WVP786456 WLR786455:WLT786456 WBV786455:WBX786456 VRZ786455:VSB786456 VID786455:VIF786456 UYH786455:UYJ786456 UOL786455:UON786456 UEP786455:UER786456 TUT786455:TUV786456 TKX786455:TKZ786456 TBB786455:TBD786456 SRF786455:SRH786456 SHJ786455:SHL786456 RXN786455:RXP786456 RNR786455:RNT786456 RDV786455:RDX786456 QTZ786455:QUB786456 QKD786455:QKF786456 QAH786455:QAJ786456 PQL786455:PQN786456 PGP786455:PGR786456 OWT786455:OWV786456 OMX786455:OMZ786456 ODB786455:ODD786456 NTF786455:NTH786456 NJJ786455:NJL786456 MZN786455:MZP786456 MPR786455:MPT786456 MFV786455:MFX786456 LVZ786455:LWB786456 LMD786455:LMF786456 LCH786455:LCJ786456 KSL786455:KSN786456 KIP786455:KIR786456 JYT786455:JYV786456 JOX786455:JOZ786456 JFB786455:JFD786456 IVF786455:IVH786456 ILJ786455:ILL786456 IBN786455:IBP786456 HRR786455:HRT786456 HHV786455:HHX786456 GXZ786455:GYB786456 GOD786455:GOF786456 GEH786455:GEJ786456 FUL786455:FUN786456 FKP786455:FKR786456 FAT786455:FAV786456 EQX786455:EQZ786456 EHB786455:EHD786456 DXF786455:DXH786456 DNJ786455:DNL786456 DDN786455:DDP786456 CTR786455:CTT786456 CJV786455:CJX786456 BZZ786455:CAB786456 BQD786455:BQF786456 BGH786455:BGJ786456 AWL786455:AWN786456 AMP786455:AMR786456 ACT786455:ACV786456 SX786455:SZ786456 JB786455:JD786456 F786455:H786456 WVN720919:WVP720920 WLR720919:WLT720920 WBV720919:WBX720920 VRZ720919:VSB720920 VID720919:VIF720920 UYH720919:UYJ720920 UOL720919:UON720920 UEP720919:UER720920 TUT720919:TUV720920 TKX720919:TKZ720920 TBB720919:TBD720920 SRF720919:SRH720920 SHJ720919:SHL720920 RXN720919:RXP720920 RNR720919:RNT720920 RDV720919:RDX720920 QTZ720919:QUB720920 QKD720919:QKF720920 QAH720919:QAJ720920 PQL720919:PQN720920 PGP720919:PGR720920 OWT720919:OWV720920 OMX720919:OMZ720920 ODB720919:ODD720920 NTF720919:NTH720920 NJJ720919:NJL720920 MZN720919:MZP720920 MPR720919:MPT720920 MFV720919:MFX720920 LVZ720919:LWB720920 LMD720919:LMF720920 LCH720919:LCJ720920 KSL720919:KSN720920 KIP720919:KIR720920 JYT720919:JYV720920 JOX720919:JOZ720920 JFB720919:JFD720920 IVF720919:IVH720920 ILJ720919:ILL720920 IBN720919:IBP720920 HRR720919:HRT720920 HHV720919:HHX720920 GXZ720919:GYB720920 GOD720919:GOF720920 GEH720919:GEJ720920 FUL720919:FUN720920 FKP720919:FKR720920 FAT720919:FAV720920 EQX720919:EQZ720920 EHB720919:EHD720920 DXF720919:DXH720920 DNJ720919:DNL720920 DDN720919:DDP720920 CTR720919:CTT720920 CJV720919:CJX720920 BZZ720919:CAB720920 BQD720919:BQF720920 BGH720919:BGJ720920 AWL720919:AWN720920 AMP720919:AMR720920 ACT720919:ACV720920 SX720919:SZ720920 JB720919:JD720920 F720919:H720920 WVN655383:WVP655384 WLR655383:WLT655384 WBV655383:WBX655384 VRZ655383:VSB655384 VID655383:VIF655384 UYH655383:UYJ655384 UOL655383:UON655384 UEP655383:UER655384 TUT655383:TUV655384 TKX655383:TKZ655384 TBB655383:TBD655384 SRF655383:SRH655384 SHJ655383:SHL655384 RXN655383:RXP655384 RNR655383:RNT655384 RDV655383:RDX655384 QTZ655383:QUB655384 QKD655383:QKF655384 QAH655383:QAJ655384 PQL655383:PQN655384 PGP655383:PGR655384 OWT655383:OWV655384 OMX655383:OMZ655384 ODB655383:ODD655384 NTF655383:NTH655384 NJJ655383:NJL655384 MZN655383:MZP655384 MPR655383:MPT655384 MFV655383:MFX655384 LVZ655383:LWB655384 LMD655383:LMF655384 LCH655383:LCJ655384 KSL655383:KSN655384 KIP655383:KIR655384 JYT655383:JYV655384 JOX655383:JOZ655384 JFB655383:JFD655384 IVF655383:IVH655384 ILJ655383:ILL655384 IBN655383:IBP655384 HRR655383:HRT655384 HHV655383:HHX655384 GXZ655383:GYB655384 GOD655383:GOF655384 GEH655383:GEJ655384 FUL655383:FUN655384 FKP655383:FKR655384 FAT655383:FAV655384 EQX655383:EQZ655384 EHB655383:EHD655384 DXF655383:DXH655384 DNJ655383:DNL655384 DDN655383:DDP655384 CTR655383:CTT655384 CJV655383:CJX655384 BZZ655383:CAB655384 BQD655383:BQF655384 BGH655383:BGJ655384 AWL655383:AWN655384 AMP655383:AMR655384 ACT655383:ACV655384 SX655383:SZ655384 JB655383:JD655384 F655383:H655384 WVN589847:WVP589848 WLR589847:WLT589848 WBV589847:WBX589848 VRZ589847:VSB589848 VID589847:VIF589848 UYH589847:UYJ589848 UOL589847:UON589848 UEP589847:UER589848 TUT589847:TUV589848 TKX589847:TKZ589848 TBB589847:TBD589848 SRF589847:SRH589848 SHJ589847:SHL589848 RXN589847:RXP589848 RNR589847:RNT589848 RDV589847:RDX589848 QTZ589847:QUB589848 QKD589847:QKF589848 QAH589847:QAJ589848 PQL589847:PQN589848 PGP589847:PGR589848 OWT589847:OWV589848 OMX589847:OMZ589848 ODB589847:ODD589848 NTF589847:NTH589848 NJJ589847:NJL589848 MZN589847:MZP589848 MPR589847:MPT589848 MFV589847:MFX589848 LVZ589847:LWB589848 LMD589847:LMF589848 LCH589847:LCJ589848 KSL589847:KSN589848 KIP589847:KIR589848 JYT589847:JYV589848 JOX589847:JOZ589848 JFB589847:JFD589848 IVF589847:IVH589848 ILJ589847:ILL589848 IBN589847:IBP589848 HRR589847:HRT589848 HHV589847:HHX589848 GXZ589847:GYB589848 GOD589847:GOF589848 GEH589847:GEJ589848 FUL589847:FUN589848 FKP589847:FKR589848 FAT589847:FAV589848 EQX589847:EQZ589848 EHB589847:EHD589848 DXF589847:DXH589848 DNJ589847:DNL589848 DDN589847:DDP589848 CTR589847:CTT589848 CJV589847:CJX589848 BZZ589847:CAB589848 BQD589847:BQF589848 BGH589847:BGJ589848 AWL589847:AWN589848 AMP589847:AMR589848 ACT589847:ACV589848 SX589847:SZ589848 JB589847:JD589848 F589847:H589848 WVN524311:WVP524312 WLR524311:WLT524312 WBV524311:WBX524312 VRZ524311:VSB524312 VID524311:VIF524312 UYH524311:UYJ524312 UOL524311:UON524312 UEP524311:UER524312 TUT524311:TUV524312 TKX524311:TKZ524312 TBB524311:TBD524312 SRF524311:SRH524312 SHJ524311:SHL524312 RXN524311:RXP524312 RNR524311:RNT524312 RDV524311:RDX524312 QTZ524311:QUB524312 QKD524311:QKF524312 QAH524311:QAJ524312 PQL524311:PQN524312 PGP524311:PGR524312 OWT524311:OWV524312 OMX524311:OMZ524312 ODB524311:ODD524312 NTF524311:NTH524312 NJJ524311:NJL524312 MZN524311:MZP524312 MPR524311:MPT524312 MFV524311:MFX524312 LVZ524311:LWB524312 LMD524311:LMF524312 LCH524311:LCJ524312 KSL524311:KSN524312 KIP524311:KIR524312 JYT524311:JYV524312 JOX524311:JOZ524312 JFB524311:JFD524312 IVF524311:IVH524312 ILJ524311:ILL524312 IBN524311:IBP524312 HRR524311:HRT524312 HHV524311:HHX524312 GXZ524311:GYB524312 GOD524311:GOF524312 GEH524311:GEJ524312 FUL524311:FUN524312 FKP524311:FKR524312 FAT524311:FAV524312 EQX524311:EQZ524312 EHB524311:EHD524312 DXF524311:DXH524312 DNJ524311:DNL524312 DDN524311:DDP524312 CTR524311:CTT524312 CJV524311:CJX524312 BZZ524311:CAB524312 BQD524311:BQF524312 BGH524311:BGJ524312 AWL524311:AWN524312 AMP524311:AMR524312 ACT524311:ACV524312 SX524311:SZ524312 JB524311:JD524312 F524311:H524312 WVN458775:WVP458776 WLR458775:WLT458776 WBV458775:WBX458776 VRZ458775:VSB458776 VID458775:VIF458776 UYH458775:UYJ458776 UOL458775:UON458776 UEP458775:UER458776 TUT458775:TUV458776 TKX458775:TKZ458776 TBB458775:TBD458776 SRF458775:SRH458776 SHJ458775:SHL458776 RXN458775:RXP458776 RNR458775:RNT458776 RDV458775:RDX458776 QTZ458775:QUB458776 QKD458775:QKF458776 QAH458775:QAJ458776 PQL458775:PQN458776 PGP458775:PGR458776 OWT458775:OWV458776 OMX458775:OMZ458776 ODB458775:ODD458776 NTF458775:NTH458776 NJJ458775:NJL458776 MZN458775:MZP458776 MPR458775:MPT458776 MFV458775:MFX458776 LVZ458775:LWB458776 LMD458775:LMF458776 LCH458775:LCJ458776 KSL458775:KSN458776 KIP458775:KIR458776 JYT458775:JYV458776 JOX458775:JOZ458776 JFB458775:JFD458776 IVF458775:IVH458776 ILJ458775:ILL458776 IBN458775:IBP458776 HRR458775:HRT458776 HHV458775:HHX458776 GXZ458775:GYB458776 GOD458775:GOF458776 GEH458775:GEJ458776 FUL458775:FUN458776 FKP458775:FKR458776 FAT458775:FAV458776 EQX458775:EQZ458776 EHB458775:EHD458776 DXF458775:DXH458776 DNJ458775:DNL458776 DDN458775:DDP458776 CTR458775:CTT458776 CJV458775:CJX458776 BZZ458775:CAB458776 BQD458775:BQF458776 BGH458775:BGJ458776 AWL458775:AWN458776 AMP458775:AMR458776 ACT458775:ACV458776 SX458775:SZ458776 JB458775:JD458776 F458775:H458776 WVN393239:WVP393240 WLR393239:WLT393240 WBV393239:WBX393240 VRZ393239:VSB393240 VID393239:VIF393240 UYH393239:UYJ393240 UOL393239:UON393240 UEP393239:UER393240 TUT393239:TUV393240 TKX393239:TKZ393240 TBB393239:TBD393240 SRF393239:SRH393240 SHJ393239:SHL393240 RXN393239:RXP393240 RNR393239:RNT393240 RDV393239:RDX393240 QTZ393239:QUB393240 QKD393239:QKF393240 QAH393239:QAJ393240 PQL393239:PQN393240 PGP393239:PGR393240 OWT393239:OWV393240 OMX393239:OMZ393240 ODB393239:ODD393240 NTF393239:NTH393240 NJJ393239:NJL393240 MZN393239:MZP393240 MPR393239:MPT393240 MFV393239:MFX393240 LVZ393239:LWB393240 LMD393239:LMF393240 LCH393239:LCJ393240 KSL393239:KSN393240 KIP393239:KIR393240 JYT393239:JYV393240 JOX393239:JOZ393240 JFB393239:JFD393240 IVF393239:IVH393240 ILJ393239:ILL393240 IBN393239:IBP393240 HRR393239:HRT393240 HHV393239:HHX393240 GXZ393239:GYB393240 GOD393239:GOF393240 GEH393239:GEJ393240 FUL393239:FUN393240 FKP393239:FKR393240 FAT393239:FAV393240 EQX393239:EQZ393240 EHB393239:EHD393240 DXF393239:DXH393240 DNJ393239:DNL393240 DDN393239:DDP393240 CTR393239:CTT393240 CJV393239:CJX393240 BZZ393239:CAB393240 BQD393239:BQF393240 BGH393239:BGJ393240 AWL393239:AWN393240 AMP393239:AMR393240 ACT393239:ACV393240 SX393239:SZ393240 JB393239:JD393240 F393239:H393240 WVN327703:WVP327704 WLR327703:WLT327704 WBV327703:WBX327704 VRZ327703:VSB327704 VID327703:VIF327704 UYH327703:UYJ327704 UOL327703:UON327704 UEP327703:UER327704 TUT327703:TUV327704 TKX327703:TKZ327704 TBB327703:TBD327704 SRF327703:SRH327704 SHJ327703:SHL327704 RXN327703:RXP327704 RNR327703:RNT327704 RDV327703:RDX327704 QTZ327703:QUB327704 QKD327703:QKF327704 QAH327703:QAJ327704 PQL327703:PQN327704 PGP327703:PGR327704 OWT327703:OWV327704 OMX327703:OMZ327704 ODB327703:ODD327704 NTF327703:NTH327704 NJJ327703:NJL327704 MZN327703:MZP327704 MPR327703:MPT327704 MFV327703:MFX327704 LVZ327703:LWB327704 LMD327703:LMF327704 LCH327703:LCJ327704 KSL327703:KSN327704 KIP327703:KIR327704 JYT327703:JYV327704 JOX327703:JOZ327704 JFB327703:JFD327704 IVF327703:IVH327704 ILJ327703:ILL327704 IBN327703:IBP327704 HRR327703:HRT327704 HHV327703:HHX327704 GXZ327703:GYB327704 GOD327703:GOF327704 GEH327703:GEJ327704 FUL327703:FUN327704 FKP327703:FKR327704 FAT327703:FAV327704 EQX327703:EQZ327704 EHB327703:EHD327704 DXF327703:DXH327704 DNJ327703:DNL327704 DDN327703:DDP327704 CTR327703:CTT327704 CJV327703:CJX327704 BZZ327703:CAB327704 BQD327703:BQF327704 BGH327703:BGJ327704 AWL327703:AWN327704 AMP327703:AMR327704 ACT327703:ACV327704 SX327703:SZ327704 JB327703:JD327704 F327703:H327704 WVN262167:WVP262168 WLR262167:WLT262168 WBV262167:WBX262168 VRZ262167:VSB262168 VID262167:VIF262168 UYH262167:UYJ262168 UOL262167:UON262168 UEP262167:UER262168 TUT262167:TUV262168 TKX262167:TKZ262168 TBB262167:TBD262168 SRF262167:SRH262168 SHJ262167:SHL262168 RXN262167:RXP262168 RNR262167:RNT262168 RDV262167:RDX262168 QTZ262167:QUB262168 QKD262167:QKF262168 QAH262167:QAJ262168 PQL262167:PQN262168 PGP262167:PGR262168 OWT262167:OWV262168 OMX262167:OMZ262168 ODB262167:ODD262168 NTF262167:NTH262168 NJJ262167:NJL262168 MZN262167:MZP262168 MPR262167:MPT262168 MFV262167:MFX262168 LVZ262167:LWB262168 LMD262167:LMF262168 LCH262167:LCJ262168 KSL262167:KSN262168 KIP262167:KIR262168 JYT262167:JYV262168 JOX262167:JOZ262168 JFB262167:JFD262168 IVF262167:IVH262168 ILJ262167:ILL262168 IBN262167:IBP262168 HRR262167:HRT262168 HHV262167:HHX262168 GXZ262167:GYB262168 GOD262167:GOF262168 GEH262167:GEJ262168 FUL262167:FUN262168 FKP262167:FKR262168 FAT262167:FAV262168 EQX262167:EQZ262168 EHB262167:EHD262168 DXF262167:DXH262168 DNJ262167:DNL262168 DDN262167:DDP262168 CTR262167:CTT262168 CJV262167:CJX262168 BZZ262167:CAB262168 BQD262167:BQF262168 BGH262167:BGJ262168 AWL262167:AWN262168 AMP262167:AMR262168 ACT262167:ACV262168 SX262167:SZ262168 JB262167:JD262168 F262167:H262168 WVN196631:WVP196632 WLR196631:WLT196632 WBV196631:WBX196632 VRZ196631:VSB196632 VID196631:VIF196632 UYH196631:UYJ196632 UOL196631:UON196632 UEP196631:UER196632 TUT196631:TUV196632 TKX196631:TKZ196632 TBB196631:TBD196632 SRF196631:SRH196632 SHJ196631:SHL196632 RXN196631:RXP196632 RNR196631:RNT196632 RDV196631:RDX196632 QTZ196631:QUB196632 QKD196631:QKF196632 QAH196631:QAJ196632 PQL196631:PQN196632 PGP196631:PGR196632 OWT196631:OWV196632 OMX196631:OMZ196632 ODB196631:ODD196632 NTF196631:NTH196632 NJJ196631:NJL196632 MZN196631:MZP196632 MPR196631:MPT196632 MFV196631:MFX196632 LVZ196631:LWB196632 LMD196631:LMF196632 LCH196631:LCJ196632 KSL196631:KSN196632 KIP196631:KIR196632 JYT196631:JYV196632 JOX196631:JOZ196632 JFB196631:JFD196632 IVF196631:IVH196632 ILJ196631:ILL196632 IBN196631:IBP196632 HRR196631:HRT196632 HHV196631:HHX196632 GXZ196631:GYB196632 GOD196631:GOF196632 GEH196631:GEJ196632 FUL196631:FUN196632 FKP196631:FKR196632 FAT196631:FAV196632 EQX196631:EQZ196632 EHB196631:EHD196632 DXF196631:DXH196632 DNJ196631:DNL196632 DDN196631:DDP196632 CTR196631:CTT196632 CJV196631:CJX196632 BZZ196631:CAB196632 BQD196631:BQF196632 BGH196631:BGJ196632 AWL196631:AWN196632 AMP196631:AMR196632 ACT196631:ACV196632 SX196631:SZ196632 JB196631:JD196632 F196631:H196632 WVN131095:WVP131096 WLR131095:WLT131096 WBV131095:WBX131096 VRZ131095:VSB131096 VID131095:VIF131096 UYH131095:UYJ131096 UOL131095:UON131096 UEP131095:UER131096 TUT131095:TUV131096 TKX131095:TKZ131096 TBB131095:TBD131096 SRF131095:SRH131096 SHJ131095:SHL131096 RXN131095:RXP131096 RNR131095:RNT131096 RDV131095:RDX131096 QTZ131095:QUB131096 QKD131095:QKF131096 QAH131095:QAJ131096 PQL131095:PQN131096 PGP131095:PGR131096 OWT131095:OWV131096 OMX131095:OMZ131096 ODB131095:ODD131096 NTF131095:NTH131096 NJJ131095:NJL131096 MZN131095:MZP131096 MPR131095:MPT131096 MFV131095:MFX131096 LVZ131095:LWB131096 LMD131095:LMF131096 LCH131095:LCJ131096 KSL131095:KSN131096 KIP131095:KIR131096 JYT131095:JYV131096 JOX131095:JOZ131096 JFB131095:JFD131096 IVF131095:IVH131096 ILJ131095:ILL131096 IBN131095:IBP131096 HRR131095:HRT131096 HHV131095:HHX131096 GXZ131095:GYB131096 GOD131095:GOF131096 GEH131095:GEJ131096 FUL131095:FUN131096 FKP131095:FKR131096 FAT131095:FAV131096 EQX131095:EQZ131096 EHB131095:EHD131096 DXF131095:DXH131096 DNJ131095:DNL131096 DDN131095:DDP131096 CTR131095:CTT131096 CJV131095:CJX131096 BZZ131095:CAB131096 BQD131095:BQF131096 BGH131095:BGJ131096 AWL131095:AWN131096 AMP131095:AMR131096 ACT131095:ACV131096 SX131095:SZ131096 JB131095:JD131096 F131095:H131096 WVN65559:WVP65560 WLR65559:WLT65560 WBV65559:WBX65560 VRZ65559:VSB65560 VID65559:VIF65560 UYH65559:UYJ65560 UOL65559:UON65560 UEP65559:UER65560 TUT65559:TUV65560 TKX65559:TKZ65560 TBB65559:TBD65560 SRF65559:SRH65560 SHJ65559:SHL65560 RXN65559:RXP65560 RNR65559:RNT65560 RDV65559:RDX65560 QTZ65559:QUB65560 QKD65559:QKF65560 QAH65559:QAJ65560 PQL65559:PQN65560 PGP65559:PGR65560 OWT65559:OWV65560 OMX65559:OMZ65560 ODB65559:ODD65560 NTF65559:NTH65560 NJJ65559:NJL65560 MZN65559:MZP65560 MPR65559:MPT65560 MFV65559:MFX65560 LVZ65559:LWB65560 LMD65559:LMF65560 LCH65559:LCJ65560 KSL65559:KSN65560 KIP65559:KIR65560 JYT65559:JYV65560 JOX65559:JOZ65560 JFB65559:JFD65560 IVF65559:IVH65560 ILJ65559:ILL65560 IBN65559:IBP65560 HRR65559:HRT65560 HHV65559:HHX65560 GXZ65559:GYB65560 GOD65559:GOF65560 GEH65559:GEJ65560 FUL65559:FUN65560 FKP65559:FKR65560 FAT65559:FAV65560 EQX65559:EQZ65560 EHB65559:EHD65560 DXF65559:DXH65560 DNJ65559:DNL65560 DDN65559:DDP65560 CTR65559:CTT65560 CJV65559:CJX65560 BZZ65559:CAB65560 BQD65559:BQF65560 BGH65559:BGJ65560 AWL65559:AWN65560 AMP65559:AMR65560 ACT65559:ACV65560 SX65559:SZ65560 JB65559:JD65560 E26:H26 WVM24:WVM26 WLQ24:WLQ26 WBU24:WBU26 VRY24:VRY26 VIC24:VIC26 UYG24:UYG26 UOK24:UOK26 UEO24:UEO26 TUS24:TUS26 TKW24:TKW26 TBA24:TBA26 SRE24:SRE26 SHI24:SHI26 RXM24:RXM26 RNQ24:RNQ26 RDU24:RDU26 QTY24:QTY26 QKC24:QKC26 QAG24:QAG26 PQK24:PQK26 PGO24:PGO26 OWS24:OWS26 OMW24:OMW26 ODA24:ODA26 NTE24:NTE26 NJI24:NJI26 MZM24:MZM26 MPQ24:MPQ26 MFU24:MFU26 LVY24:LVY26 LMC24:LMC26 LCG24:LCG26 KSK24:KSK26 KIO24:KIO26 JYS24:JYS26 JOW24:JOW26 JFA24:JFA26 IVE24:IVE26 ILI24:ILI26 IBM24:IBM26 HRQ24:HRQ26 HHU24:HHU26 GXY24:GXY26 GOC24:GOC26 GEG24:GEG26 FUK24:FUK26 FKO24:FKO26 FAS24:FAS26 EQW24:EQW26 EHA24:EHA26 DXE24:DXE26 DNI24:DNI26 DDM24:DDM26 CTQ24:CTQ26 CJU24:CJU26 BZY24:BZY26 BQC24:BQC26 BGG24:BGG26 AWK24:AWK26 AMO24:AMO26 ACS24:ACS26 SW24:SW26 JA24:JA26 WVN25:WVP26 WLR25:WLT26 WBV25:WBX26 VRZ25:VSB26 VID25:VIF26 UYH25:UYJ26 UOL25:UON26 UEP25:UER26 TUT25:TUV26 TKX25:TKZ26 TBB25:TBD26 SRF25:SRH26 SHJ25:SHL26 RXN25:RXP26 RNR25:RNT26 RDV25:RDX26 QTZ25:QUB26 QKD25:QKF26 QAH25:QAJ26 PQL25:PQN26 PGP25:PGR26 OWT25:OWV26 OMX25:OMZ26 ODB25:ODD26 NTF25:NTH26 NJJ25:NJL26 MZN25:MZP26 MPR25:MPT26 MFV25:MFX26 LVZ25:LWB26 LMD25:LMF26 LCH25:LCJ26 KSL25:KSN26 KIP25:KIR26 JYT25:JYV26 JOX25:JOZ26 JFB25:JFD26 IVF25:IVH26 ILJ25:ILL26 IBN25:IBP26 HRR25:HRT26 HHV25:HHX26 GXZ25:GYB26 GOD25:GOF26 GEH25:GEJ26 FUL25:FUN26 FKP25:FKR26 FAT25:FAV26 EQX25:EQZ26 EHB25:EHD26 DXF25:DXH26 DNJ25:DNL26 DDN25:DDP26 CTR25:CTT26 CJV25:CJX26 BZZ25:CAB26 BQD25:BQF26 BGH25:BGJ26 AWL25:AWN26 AMP25:AMR26 ACT25:ACV26 SX25:SZ26 JB25:JD26" xr:uid="{7E85E1A8-85CB-4534-B8D3-D24B4E9BF395}"/>
  </dataValidations>
  <hyperlinks>
    <hyperlink ref="D6:F6" r:id="rId1" display="Lorraine Masse" xr:uid="{618C2960-AEF4-4CF5-A19E-E2897995C52F}"/>
    <hyperlink ref="K27:L27" r:id="rId2" display="Local Rate:  .0XX" xr:uid="{CD3CBDC8-033A-4F17-906D-CD1DE111DEC5}"/>
    <hyperlink ref="G6" r:id="rId3" xr:uid="{2C6BC8D7-80C2-4FA6-8D6A-1725B9AF8FA4}"/>
  </hyperlinks>
  <pageMargins left="0.45" right="0.45" top="0.5" bottom="0.5" header="0.3" footer="0.3"/>
  <pageSetup scale="54" orientation="portrait"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47322-D2CD-4F08-882B-4ECFC676B247}">
  <sheetPr>
    <pageSetUpPr fitToPage="1"/>
  </sheetPr>
  <dimension ref="A1:J59"/>
  <sheetViews>
    <sheetView tabSelected="1" topLeftCell="A47" workbookViewId="0">
      <selection activeCell="F12" sqref="F12"/>
    </sheetView>
  </sheetViews>
  <sheetFormatPr defaultRowHeight="14.4"/>
  <cols>
    <col min="1" max="1" width="5.6640625" style="45" customWidth="1"/>
    <col min="2" max="2" width="11.5546875" style="45" customWidth="1"/>
    <col min="3" max="3" width="19.33203125" style="45" customWidth="1"/>
    <col min="4" max="4" width="42.44140625" style="45" customWidth="1"/>
    <col min="5" max="5" width="14.33203125" style="45" customWidth="1"/>
    <col min="6" max="7" width="15" style="45" customWidth="1"/>
    <col min="8" max="8" width="17.33203125" style="45" customWidth="1"/>
    <col min="9" max="9" width="36.5546875" style="45" customWidth="1"/>
    <col min="10" max="255" width="9.109375" style="45"/>
    <col min="256" max="256" width="5.6640625" style="45" customWidth="1"/>
    <col min="257" max="257" width="11.5546875" style="45" customWidth="1"/>
    <col min="258" max="258" width="16" style="45" customWidth="1"/>
    <col min="259" max="259" width="14" style="45" customWidth="1"/>
    <col min="260" max="260" width="14.33203125" style="45" customWidth="1"/>
    <col min="261" max="261" width="2" style="45" customWidth="1"/>
    <col min="262" max="262" width="15" style="45" customWidth="1"/>
    <col min="263" max="263" width="2.109375" style="45" customWidth="1"/>
    <col min="264" max="264" width="15" style="45" customWidth="1"/>
    <col min="265" max="265" width="32.44140625" style="45" customWidth="1"/>
    <col min="266" max="511" width="9.109375" style="45"/>
    <col min="512" max="512" width="5.6640625" style="45" customWidth="1"/>
    <col min="513" max="513" width="11.5546875" style="45" customWidth="1"/>
    <col min="514" max="514" width="16" style="45" customWidth="1"/>
    <col min="515" max="515" width="14" style="45" customWidth="1"/>
    <col min="516" max="516" width="14.33203125" style="45" customWidth="1"/>
    <col min="517" max="517" width="2" style="45" customWidth="1"/>
    <col min="518" max="518" width="15" style="45" customWidth="1"/>
    <col min="519" max="519" width="2.109375" style="45" customWidth="1"/>
    <col min="520" max="520" width="15" style="45" customWidth="1"/>
    <col min="521" max="521" width="32.44140625" style="45" customWidth="1"/>
    <col min="522" max="767" width="9.109375" style="45"/>
    <col min="768" max="768" width="5.6640625" style="45" customWidth="1"/>
    <col min="769" max="769" width="11.5546875" style="45" customWidth="1"/>
    <col min="770" max="770" width="16" style="45" customWidth="1"/>
    <col min="771" max="771" width="14" style="45" customWidth="1"/>
    <col min="772" max="772" width="14.33203125" style="45" customWidth="1"/>
    <col min="773" max="773" width="2" style="45" customWidth="1"/>
    <col min="774" max="774" width="15" style="45" customWidth="1"/>
    <col min="775" max="775" width="2.109375" style="45" customWidth="1"/>
    <col min="776" max="776" width="15" style="45" customWidth="1"/>
    <col min="777" max="777" width="32.44140625" style="45" customWidth="1"/>
    <col min="778" max="1023" width="9.109375" style="45"/>
    <col min="1024" max="1024" width="5.6640625" style="45" customWidth="1"/>
    <col min="1025" max="1025" width="11.5546875" style="45" customWidth="1"/>
    <col min="1026" max="1026" width="16" style="45" customWidth="1"/>
    <col min="1027" max="1027" width="14" style="45" customWidth="1"/>
    <col min="1028" max="1028" width="14.33203125" style="45" customWidth="1"/>
    <col min="1029" max="1029" width="2" style="45" customWidth="1"/>
    <col min="1030" max="1030" width="15" style="45" customWidth="1"/>
    <col min="1031" max="1031" width="2.109375" style="45" customWidth="1"/>
    <col min="1032" max="1032" width="15" style="45" customWidth="1"/>
    <col min="1033" max="1033" width="32.44140625" style="45" customWidth="1"/>
    <col min="1034" max="1279" width="9.109375" style="45"/>
    <col min="1280" max="1280" width="5.6640625" style="45" customWidth="1"/>
    <col min="1281" max="1281" width="11.5546875" style="45" customWidth="1"/>
    <col min="1282" max="1282" width="16" style="45" customWidth="1"/>
    <col min="1283" max="1283" width="14" style="45" customWidth="1"/>
    <col min="1284" max="1284" width="14.33203125" style="45" customWidth="1"/>
    <col min="1285" max="1285" width="2" style="45" customWidth="1"/>
    <col min="1286" max="1286" width="15" style="45" customWidth="1"/>
    <col min="1287" max="1287" width="2.109375" style="45" customWidth="1"/>
    <col min="1288" max="1288" width="15" style="45" customWidth="1"/>
    <col min="1289" max="1289" width="32.44140625" style="45" customWidth="1"/>
    <col min="1290" max="1535" width="9.109375" style="45"/>
    <col min="1536" max="1536" width="5.6640625" style="45" customWidth="1"/>
    <col min="1537" max="1537" width="11.5546875" style="45" customWidth="1"/>
    <col min="1538" max="1538" width="16" style="45" customWidth="1"/>
    <col min="1539" max="1539" width="14" style="45" customWidth="1"/>
    <col min="1540" max="1540" width="14.33203125" style="45" customWidth="1"/>
    <col min="1541" max="1541" width="2" style="45" customWidth="1"/>
    <col min="1542" max="1542" width="15" style="45" customWidth="1"/>
    <col min="1543" max="1543" width="2.109375" style="45" customWidth="1"/>
    <col min="1544" max="1544" width="15" style="45" customWidth="1"/>
    <col min="1545" max="1545" width="32.44140625" style="45" customWidth="1"/>
    <col min="1546" max="1791" width="9.109375" style="45"/>
    <col min="1792" max="1792" width="5.6640625" style="45" customWidth="1"/>
    <col min="1793" max="1793" width="11.5546875" style="45" customWidth="1"/>
    <col min="1794" max="1794" width="16" style="45" customWidth="1"/>
    <col min="1795" max="1795" width="14" style="45" customWidth="1"/>
    <col min="1796" max="1796" width="14.33203125" style="45" customWidth="1"/>
    <col min="1797" max="1797" width="2" style="45" customWidth="1"/>
    <col min="1798" max="1798" width="15" style="45" customWidth="1"/>
    <col min="1799" max="1799" width="2.109375" style="45" customWidth="1"/>
    <col min="1800" max="1800" width="15" style="45" customWidth="1"/>
    <col min="1801" max="1801" width="32.44140625" style="45" customWidth="1"/>
    <col min="1802" max="2047" width="9.109375" style="45"/>
    <col min="2048" max="2048" width="5.6640625" style="45" customWidth="1"/>
    <col min="2049" max="2049" width="11.5546875" style="45" customWidth="1"/>
    <col min="2050" max="2050" width="16" style="45" customWidth="1"/>
    <col min="2051" max="2051" width="14" style="45" customWidth="1"/>
    <col min="2052" max="2052" width="14.33203125" style="45" customWidth="1"/>
    <col min="2053" max="2053" width="2" style="45" customWidth="1"/>
    <col min="2054" max="2054" width="15" style="45" customWidth="1"/>
    <col min="2055" max="2055" width="2.109375" style="45" customWidth="1"/>
    <col min="2056" max="2056" width="15" style="45" customWidth="1"/>
    <col min="2057" max="2057" width="32.44140625" style="45" customWidth="1"/>
    <col min="2058" max="2303" width="9.109375" style="45"/>
    <col min="2304" max="2304" width="5.6640625" style="45" customWidth="1"/>
    <col min="2305" max="2305" width="11.5546875" style="45" customWidth="1"/>
    <col min="2306" max="2306" width="16" style="45" customWidth="1"/>
    <col min="2307" max="2307" width="14" style="45" customWidth="1"/>
    <col min="2308" max="2308" width="14.33203125" style="45" customWidth="1"/>
    <col min="2309" max="2309" width="2" style="45" customWidth="1"/>
    <col min="2310" max="2310" width="15" style="45" customWidth="1"/>
    <col min="2311" max="2311" width="2.109375" style="45" customWidth="1"/>
    <col min="2312" max="2312" width="15" style="45" customWidth="1"/>
    <col min="2313" max="2313" width="32.44140625" style="45" customWidth="1"/>
    <col min="2314" max="2559" width="9.109375" style="45"/>
    <col min="2560" max="2560" width="5.6640625" style="45" customWidth="1"/>
    <col min="2561" max="2561" width="11.5546875" style="45" customWidth="1"/>
    <col min="2562" max="2562" width="16" style="45" customWidth="1"/>
    <col min="2563" max="2563" width="14" style="45" customWidth="1"/>
    <col min="2564" max="2564" width="14.33203125" style="45" customWidth="1"/>
    <col min="2565" max="2565" width="2" style="45" customWidth="1"/>
    <col min="2566" max="2566" width="15" style="45" customWidth="1"/>
    <col min="2567" max="2567" width="2.109375" style="45" customWidth="1"/>
    <col min="2568" max="2568" width="15" style="45" customWidth="1"/>
    <col min="2569" max="2569" width="32.44140625" style="45" customWidth="1"/>
    <col min="2570" max="2815" width="9.109375" style="45"/>
    <col min="2816" max="2816" width="5.6640625" style="45" customWidth="1"/>
    <col min="2817" max="2817" width="11.5546875" style="45" customWidth="1"/>
    <col min="2818" max="2818" width="16" style="45" customWidth="1"/>
    <col min="2819" max="2819" width="14" style="45" customWidth="1"/>
    <col min="2820" max="2820" width="14.33203125" style="45" customWidth="1"/>
    <col min="2821" max="2821" width="2" style="45" customWidth="1"/>
    <col min="2822" max="2822" width="15" style="45" customWidth="1"/>
    <col min="2823" max="2823" width="2.109375" style="45" customWidth="1"/>
    <col min="2824" max="2824" width="15" style="45" customWidth="1"/>
    <col min="2825" max="2825" width="32.44140625" style="45" customWidth="1"/>
    <col min="2826" max="3071" width="9.109375" style="45"/>
    <col min="3072" max="3072" width="5.6640625" style="45" customWidth="1"/>
    <col min="3073" max="3073" width="11.5546875" style="45" customWidth="1"/>
    <col min="3074" max="3074" width="16" style="45" customWidth="1"/>
    <col min="3075" max="3075" width="14" style="45" customWidth="1"/>
    <col min="3076" max="3076" width="14.33203125" style="45" customWidth="1"/>
    <col min="3077" max="3077" width="2" style="45" customWidth="1"/>
    <col min="3078" max="3078" width="15" style="45" customWidth="1"/>
    <col min="3079" max="3079" width="2.109375" style="45" customWidth="1"/>
    <col min="3080" max="3080" width="15" style="45" customWidth="1"/>
    <col min="3081" max="3081" width="32.44140625" style="45" customWidth="1"/>
    <col min="3082" max="3327" width="9.109375" style="45"/>
    <col min="3328" max="3328" width="5.6640625" style="45" customWidth="1"/>
    <col min="3329" max="3329" width="11.5546875" style="45" customWidth="1"/>
    <col min="3330" max="3330" width="16" style="45" customWidth="1"/>
    <col min="3331" max="3331" width="14" style="45" customWidth="1"/>
    <col min="3332" max="3332" width="14.33203125" style="45" customWidth="1"/>
    <col min="3333" max="3333" width="2" style="45" customWidth="1"/>
    <col min="3334" max="3334" width="15" style="45" customWidth="1"/>
    <col min="3335" max="3335" width="2.109375" style="45" customWidth="1"/>
    <col min="3336" max="3336" width="15" style="45" customWidth="1"/>
    <col min="3337" max="3337" width="32.44140625" style="45" customWidth="1"/>
    <col min="3338" max="3583" width="9.109375" style="45"/>
    <col min="3584" max="3584" width="5.6640625" style="45" customWidth="1"/>
    <col min="3585" max="3585" width="11.5546875" style="45" customWidth="1"/>
    <col min="3586" max="3586" width="16" style="45" customWidth="1"/>
    <col min="3587" max="3587" width="14" style="45" customWidth="1"/>
    <col min="3588" max="3588" width="14.33203125" style="45" customWidth="1"/>
    <col min="3589" max="3589" width="2" style="45" customWidth="1"/>
    <col min="3590" max="3590" width="15" style="45" customWidth="1"/>
    <col min="3591" max="3591" width="2.109375" style="45" customWidth="1"/>
    <col min="3592" max="3592" width="15" style="45" customWidth="1"/>
    <col min="3593" max="3593" width="32.44140625" style="45" customWidth="1"/>
    <col min="3594" max="3839" width="9.109375" style="45"/>
    <col min="3840" max="3840" width="5.6640625" style="45" customWidth="1"/>
    <col min="3841" max="3841" width="11.5546875" style="45" customWidth="1"/>
    <col min="3842" max="3842" width="16" style="45" customWidth="1"/>
    <col min="3843" max="3843" width="14" style="45" customWidth="1"/>
    <col min="3844" max="3844" width="14.33203125" style="45" customWidth="1"/>
    <col min="3845" max="3845" width="2" style="45" customWidth="1"/>
    <col min="3846" max="3846" width="15" style="45" customWidth="1"/>
    <col min="3847" max="3847" width="2.109375" style="45" customWidth="1"/>
    <col min="3848" max="3848" width="15" style="45" customWidth="1"/>
    <col min="3849" max="3849" width="32.44140625" style="45" customWidth="1"/>
    <col min="3850" max="4095" width="9.109375" style="45"/>
    <col min="4096" max="4096" width="5.6640625" style="45" customWidth="1"/>
    <col min="4097" max="4097" width="11.5546875" style="45" customWidth="1"/>
    <col min="4098" max="4098" width="16" style="45" customWidth="1"/>
    <col min="4099" max="4099" width="14" style="45" customWidth="1"/>
    <col min="4100" max="4100" width="14.33203125" style="45" customWidth="1"/>
    <col min="4101" max="4101" width="2" style="45" customWidth="1"/>
    <col min="4102" max="4102" width="15" style="45" customWidth="1"/>
    <col min="4103" max="4103" width="2.109375" style="45" customWidth="1"/>
    <col min="4104" max="4104" width="15" style="45" customWidth="1"/>
    <col min="4105" max="4105" width="32.44140625" style="45" customWidth="1"/>
    <col min="4106" max="4351" width="9.109375" style="45"/>
    <col min="4352" max="4352" width="5.6640625" style="45" customWidth="1"/>
    <col min="4353" max="4353" width="11.5546875" style="45" customWidth="1"/>
    <col min="4354" max="4354" width="16" style="45" customWidth="1"/>
    <col min="4355" max="4355" width="14" style="45" customWidth="1"/>
    <col min="4356" max="4356" width="14.33203125" style="45" customWidth="1"/>
    <col min="4357" max="4357" width="2" style="45" customWidth="1"/>
    <col min="4358" max="4358" width="15" style="45" customWidth="1"/>
    <col min="4359" max="4359" width="2.109375" style="45" customWidth="1"/>
    <col min="4360" max="4360" width="15" style="45" customWidth="1"/>
    <col min="4361" max="4361" width="32.44140625" style="45" customWidth="1"/>
    <col min="4362" max="4607" width="9.109375" style="45"/>
    <col min="4608" max="4608" width="5.6640625" style="45" customWidth="1"/>
    <col min="4609" max="4609" width="11.5546875" style="45" customWidth="1"/>
    <col min="4610" max="4610" width="16" style="45" customWidth="1"/>
    <col min="4611" max="4611" width="14" style="45" customWidth="1"/>
    <col min="4612" max="4612" width="14.33203125" style="45" customWidth="1"/>
    <col min="4613" max="4613" width="2" style="45" customWidth="1"/>
    <col min="4614" max="4614" width="15" style="45" customWidth="1"/>
    <col min="4615" max="4615" width="2.109375" style="45" customWidth="1"/>
    <col min="4616" max="4616" width="15" style="45" customWidth="1"/>
    <col min="4617" max="4617" width="32.44140625" style="45" customWidth="1"/>
    <col min="4618" max="4863" width="9.109375" style="45"/>
    <col min="4864" max="4864" width="5.6640625" style="45" customWidth="1"/>
    <col min="4865" max="4865" width="11.5546875" style="45" customWidth="1"/>
    <col min="4866" max="4866" width="16" style="45" customWidth="1"/>
    <col min="4867" max="4867" width="14" style="45" customWidth="1"/>
    <col min="4868" max="4868" width="14.33203125" style="45" customWidth="1"/>
    <col min="4869" max="4869" width="2" style="45" customWidth="1"/>
    <col min="4870" max="4870" width="15" style="45" customWidth="1"/>
    <col min="4871" max="4871" width="2.109375" style="45" customWidth="1"/>
    <col min="4872" max="4872" width="15" style="45" customWidth="1"/>
    <col min="4873" max="4873" width="32.44140625" style="45" customWidth="1"/>
    <col min="4874" max="5119" width="9.109375" style="45"/>
    <col min="5120" max="5120" width="5.6640625" style="45" customWidth="1"/>
    <col min="5121" max="5121" width="11.5546875" style="45" customWidth="1"/>
    <col min="5122" max="5122" width="16" style="45" customWidth="1"/>
    <col min="5123" max="5123" width="14" style="45" customWidth="1"/>
    <col min="5124" max="5124" width="14.33203125" style="45" customWidth="1"/>
    <col min="5125" max="5125" width="2" style="45" customWidth="1"/>
    <col min="5126" max="5126" width="15" style="45" customWidth="1"/>
    <col min="5127" max="5127" width="2.109375" style="45" customWidth="1"/>
    <col min="5128" max="5128" width="15" style="45" customWidth="1"/>
    <col min="5129" max="5129" width="32.44140625" style="45" customWidth="1"/>
    <col min="5130" max="5375" width="9.109375" style="45"/>
    <col min="5376" max="5376" width="5.6640625" style="45" customWidth="1"/>
    <col min="5377" max="5377" width="11.5546875" style="45" customWidth="1"/>
    <col min="5378" max="5378" width="16" style="45" customWidth="1"/>
    <col min="5379" max="5379" width="14" style="45" customWidth="1"/>
    <col min="5380" max="5380" width="14.33203125" style="45" customWidth="1"/>
    <col min="5381" max="5381" width="2" style="45" customWidth="1"/>
    <col min="5382" max="5382" width="15" style="45" customWidth="1"/>
    <col min="5383" max="5383" width="2.109375" style="45" customWidth="1"/>
    <col min="5384" max="5384" width="15" style="45" customWidth="1"/>
    <col min="5385" max="5385" width="32.44140625" style="45" customWidth="1"/>
    <col min="5386" max="5631" width="9.109375" style="45"/>
    <col min="5632" max="5632" width="5.6640625" style="45" customWidth="1"/>
    <col min="5633" max="5633" width="11.5546875" style="45" customWidth="1"/>
    <col min="5634" max="5634" width="16" style="45" customWidth="1"/>
    <col min="5635" max="5635" width="14" style="45" customWidth="1"/>
    <col min="5636" max="5636" width="14.33203125" style="45" customWidth="1"/>
    <col min="5637" max="5637" width="2" style="45" customWidth="1"/>
    <col min="5638" max="5638" width="15" style="45" customWidth="1"/>
    <col min="5639" max="5639" width="2.109375" style="45" customWidth="1"/>
    <col min="5640" max="5640" width="15" style="45" customWidth="1"/>
    <col min="5641" max="5641" width="32.44140625" style="45" customWidth="1"/>
    <col min="5642" max="5887" width="9.109375" style="45"/>
    <col min="5888" max="5888" width="5.6640625" style="45" customWidth="1"/>
    <col min="5889" max="5889" width="11.5546875" style="45" customWidth="1"/>
    <col min="5890" max="5890" width="16" style="45" customWidth="1"/>
    <col min="5891" max="5891" width="14" style="45" customWidth="1"/>
    <col min="5892" max="5892" width="14.33203125" style="45" customWidth="1"/>
    <col min="5893" max="5893" width="2" style="45" customWidth="1"/>
    <col min="5894" max="5894" width="15" style="45" customWidth="1"/>
    <col min="5895" max="5895" width="2.109375" style="45" customWidth="1"/>
    <col min="5896" max="5896" width="15" style="45" customWidth="1"/>
    <col min="5897" max="5897" width="32.44140625" style="45" customWidth="1"/>
    <col min="5898" max="6143" width="9.109375" style="45"/>
    <col min="6144" max="6144" width="5.6640625" style="45" customWidth="1"/>
    <col min="6145" max="6145" width="11.5546875" style="45" customWidth="1"/>
    <col min="6146" max="6146" width="16" style="45" customWidth="1"/>
    <col min="6147" max="6147" width="14" style="45" customWidth="1"/>
    <col min="6148" max="6148" width="14.33203125" style="45" customWidth="1"/>
    <col min="6149" max="6149" width="2" style="45" customWidth="1"/>
    <col min="6150" max="6150" width="15" style="45" customWidth="1"/>
    <col min="6151" max="6151" width="2.109375" style="45" customWidth="1"/>
    <col min="6152" max="6152" width="15" style="45" customWidth="1"/>
    <col min="6153" max="6153" width="32.44140625" style="45" customWidth="1"/>
    <col min="6154" max="6399" width="9.109375" style="45"/>
    <col min="6400" max="6400" width="5.6640625" style="45" customWidth="1"/>
    <col min="6401" max="6401" width="11.5546875" style="45" customWidth="1"/>
    <col min="6402" max="6402" width="16" style="45" customWidth="1"/>
    <col min="6403" max="6403" width="14" style="45" customWidth="1"/>
    <col min="6404" max="6404" width="14.33203125" style="45" customWidth="1"/>
    <col min="6405" max="6405" width="2" style="45" customWidth="1"/>
    <col min="6406" max="6406" width="15" style="45" customWidth="1"/>
    <col min="6407" max="6407" width="2.109375" style="45" customWidth="1"/>
    <col min="6408" max="6408" width="15" style="45" customWidth="1"/>
    <col min="6409" max="6409" width="32.44140625" style="45" customWidth="1"/>
    <col min="6410" max="6655" width="9.109375" style="45"/>
    <col min="6656" max="6656" width="5.6640625" style="45" customWidth="1"/>
    <col min="6657" max="6657" width="11.5546875" style="45" customWidth="1"/>
    <col min="6658" max="6658" width="16" style="45" customWidth="1"/>
    <col min="6659" max="6659" width="14" style="45" customWidth="1"/>
    <col min="6660" max="6660" width="14.33203125" style="45" customWidth="1"/>
    <col min="6661" max="6661" width="2" style="45" customWidth="1"/>
    <col min="6662" max="6662" width="15" style="45" customWidth="1"/>
    <col min="6663" max="6663" width="2.109375" style="45" customWidth="1"/>
    <col min="6664" max="6664" width="15" style="45" customWidth="1"/>
    <col min="6665" max="6665" width="32.44140625" style="45" customWidth="1"/>
    <col min="6666" max="6911" width="9.109375" style="45"/>
    <col min="6912" max="6912" width="5.6640625" style="45" customWidth="1"/>
    <col min="6913" max="6913" width="11.5546875" style="45" customWidth="1"/>
    <col min="6914" max="6914" width="16" style="45" customWidth="1"/>
    <col min="6915" max="6915" width="14" style="45" customWidth="1"/>
    <col min="6916" max="6916" width="14.33203125" style="45" customWidth="1"/>
    <col min="6917" max="6917" width="2" style="45" customWidth="1"/>
    <col min="6918" max="6918" width="15" style="45" customWidth="1"/>
    <col min="6919" max="6919" width="2.109375" style="45" customWidth="1"/>
    <col min="6920" max="6920" width="15" style="45" customWidth="1"/>
    <col min="6921" max="6921" width="32.44140625" style="45" customWidth="1"/>
    <col min="6922" max="7167" width="9.109375" style="45"/>
    <col min="7168" max="7168" width="5.6640625" style="45" customWidth="1"/>
    <col min="7169" max="7169" width="11.5546875" style="45" customWidth="1"/>
    <col min="7170" max="7170" width="16" style="45" customWidth="1"/>
    <col min="7171" max="7171" width="14" style="45" customWidth="1"/>
    <col min="7172" max="7172" width="14.33203125" style="45" customWidth="1"/>
    <col min="7173" max="7173" width="2" style="45" customWidth="1"/>
    <col min="7174" max="7174" width="15" style="45" customWidth="1"/>
    <col min="7175" max="7175" width="2.109375" style="45" customWidth="1"/>
    <col min="7176" max="7176" width="15" style="45" customWidth="1"/>
    <col min="7177" max="7177" width="32.44140625" style="45" customWidth="1"/>
    <col min="7178" max="7423" width="9.109375" style="45"/>
    <col min="7424" max="7424" width="5.6640625" style="45" customWidth="1"/>
    <col min="7425" max="7425" width="11.5546875" style="45" customWidth="1"/>
    <col min="7426" max="7426" width="16" style="45" customWidth="1"/>
    <col min="7427" max="7427" width="14" style="45" customWidth="1"/>
    <col min="7428" max="7428" width="14.33203125" style="45" customWidth="1"/>
    <col min="7429" max="7429" width="2" style="45" customWidth="1"/>
    <col min="7430" max="7430" width="15" style="45" customWidth="1"/>
    <col min="7431" max="7431" width="2.109375" style="45" customWidth="1"/>
    <col min="7432" max="7432" width="15" style="45" customWidth="1"/>
    <col min="7433" max="7433" width="32.44140625" style="45" customWidth="1"/>
    <col min="7434" max="7679" width="9.109375" style="45"/>
    <col min="7680" max="7680" width="5.6640625" style="45" customWidth="1"/>
    <col min="7681" max="7681" width="11.5546875" style="45" customWidth="1"/>
    <col min="7682" max="7682" width="16" style="45" customWidth="1"/>
    <col min="7683" max="7683" width="14" style="45" customWidth="1"/>
    <col min="7684" max="7684" width="14.33203125" style="45" customWidth="1"/>
    <col min="7685" max="7685" width="2" style="45" customWidth="1"/>
    <col min="7686" max="7686" width="15" style="45" customWidth="1"/>
    <col min="7687" max="7687" width="2.109375" style="45" customWidth="1"/>
    <col min="7688" max="7688" width="15" style="45" customWidth="1"/>
    <col min="7689" max="7689" width="32.44140625" style="45" customWidth="1"/>
    <col min="7690" max="7935" width="9.109375" style="45"/>
    <col min="7936" max="7936" width="5.6640625" style="45" customWidth="1"/>
    <col min="7937" max="7937" width="11.5546875" style="45" customWidth="1"/>
    <col min="7938" max="7938" width="16" style="45" customWidth="1"/>
    <col min="7939" max="7939" width="14" style="45" customWidth="1"/>
    <col min="7940" max="7940" width="14.33203125" style="45" customWidth="1"/>
    <col min="7941" max="7941" width="2" style="45" customWidth="1"/>
    <col min="7942" max="7942" width="15" style="45" customWidth="1"/>
    <col min="7943" max="7943" width="2.109375" style="45" customWidth="1"/>
    <col min="7944" max="7944" width="15" style="45" customWidth="1"/>
    <col min="7945" max="7945" width="32.44140625" style="45" customWidth="1"/>
    <col min="7946" max="8191" width="9.109375" style="45"/>
    <col min="8192" max="8192" width="5.6640625" style="45" customWidth="1"/>
    <col min="8193" max="8193" width="11.5546875" style="45" customWidth="1"/>
    <col min="8194" max="8194" width="16" style="45" customWidth="1"/>
    <col min="8195" max="8195" width="14" style="45" customWidth="1"/>
    <col min="8196" max="8196" width="14.33203125" style="45" customWidth="1"/>
    <col min="8197" max="8197" width="2" style="45" customWidth="1"/>
    <col min="8198" max="8198" width="15" style="45" customWidth="1"/>
    <col min="8199" max="8199" width="2.109375" style="45" customWidth="1"/>
    <col min="8200" max="8200" width="15" style="45" customWidth="1"/>
    <col min="8201" max="8201" width="32.44140625" style="45" customWidth="1"/>
    <col min="8202" max="8447" width="9.109375" style="45"/>
    <col min="8448" max="8448" width="5.6640625" style="45" customWidth="1"/>
    <col min="8449" max="8449" width="11.5546875" style="45" customWidth="1"/>
    <col min="8450" max="8450" width="16" style="45" customWidth="1"/>
    <col min="8451" max="8451" width="14" style="45" customWidth="1"/>
    <col min="8452" max="8452" width="14.33203125" style="45" customWidth="1"/>
    <col min="8453" max="8453" width="2" style="45" customWidth="1"/>
    <col min="8454" max="8454" width="15" style="45" customWidth="1"/>
    <col min="8455" max="8455" width="2.109375" style="45" customWidth="1"/>
    <col min="8456" max="8456" width="15" style="45" customWidth="1"/>
    <col min="8457" max="8457" width="32.44140625" style="45" customWidth="1"/>
    <col min="8458" max="8703" width="9.109375" style="45"/>
    <col min="8704" max="8704" width="5.6640625" style="45" customWidth="1"/>
    <col min="8705" max="8705" width="11.5546875" style="45" customWidth="1"/>
    <col min="8706" max="8706" width="16" style="45" customWidth="1"/>
    <col min="8707" max="8707" width="14" style="45" customWidth="1"/>
    <col min="8708" max="8708" width="14.33203125" style="45" customWidth="1"/>
    <col min="8709" max="8709" width="2" style="45" customWidth="1"/>
    <col min="8710" max="8710" width="15" style="45" customWidth="1"/>
    <col min="8711" max="8711" width="2.109375" style="45" customWidth="1"/>
    <col min="8712" max="8712" width="15" style="45" customWidth="1"/>
    <col min="8713" max="8713" width="32.44140625" style="45" customWidth="1"/>
    <col min="8714" max="8959" width="9.109375" style="45"/>
    <col min="8960" max="8960" width="5.6640625" style="45" customWidth="1"/>
    <col min="8961" max="8961" width="11.5546875" style="45" customWidth="1"/>
    <col min="8962" max="8962" width="16" style="45" customWidth="1"/>
    <col min="8963" max="8963" width="14" style="45" customWidth="1"/>
    <col min="8964" max="8964" width="14.33203125" style="45" customWidth="1"/>
    <col min="8965" max="8965" width="2" style="45" customWidth="1"/>
    <col min="8966" max="8966" width="15" style="45" customWidth="1"/>
    <col min="8967" max="8967" width="2.109375" style="45" customWidth="1"/>
    <col min="8968" max="8968" width="15" style="45" customWidth="1"/>
    <col min="8969" max="8969" width="32.44140625" style="45" customWidth="1"/>
    <col min="8970" max="9215" width="9.109375" style="45"/>
    <col min="9216" max="9216" width="5.6640625" style="45" customWidth="1"/>
    <col min="9217" max="9217" width="11.5546875" style="45" customWidth="1"/>
    <col min="9218" max="9218" width="16" style="45" customWidth="1"/>
    <col min="9219" max="9219" width="14" style="45" customWidth="1"/>
    <col min="9220" max="9220" width="14.33203125" style="45" customWidth="1"/>
    <col min="9221" max="9221" width="2" style="45" customWidth="1"/>
    <col min="9222" max="9222" width="15" style="45" customWidth="1"/>
    <col min="9223" max="9223" width="2.109375" style="45" customWidth="1"/>
    <col min="9224" max="9224" width="15" style="45" customWidth="1"/>
    <col min="9225" max="9225" width="32.44140625" style="45" customWidth="1"/>
    <col min="9226" max="9471" width="9.109375" style="45"/>
    <col min="9472" max="9472" width="5.6640625" style="45" customWidth="1"/>
    <col min="9473" max="9473" width="11.5546875" style="45" customWidth="1"/>
    <col min="9474" max="9474" width="16" style="45" customWidth="1"/>
    <col min="9475" max="9475" width="14" style="45" customWidth="1"/>
    <col min="9476" max="9476" width="14.33203125" style="45" customWidth="1"/>
    <col min="9477" max="9477" width="2" style="45" customWidth="1"/>
    <col min="9478" max="9478" width="15" style="45" customWidth="1"/>
    <col min="9479" max="9479" width="2.109375" style="45" customWidth="1"/>
    <col min="9480" max="9480" width="15" style="45" customWidth="1"/>
    <col min="9481" max="9481" width="32.44140625" style="45" customWidth="1"/>
    <col min="9482" max="9727" width="9.109375" style="45"/>
    <col min="9728" max="9728" width="5.6640625" style="45" customWidth="1"/>
    <col min="9729" max="9729" width="11.5546875" style="45" customWidth="1"/>
    <col min="9730" max="9730" width="16" style="45" customWidth="1"/>
    <col min="9731" max="9731" width="14" style="45" customWidth="1"/>
    <col min="9732" max="9732" width="14.33203125" style="45" customWidth="1"/>
    <col min="9733" max="9733" width="2" style="45" customWidth="1"/>
    <col min="9734" max="9734" width="15" style="45" customWidth="1"/>
    <col min="9735" max="9735" width="2.109375" style="45" customWidth="1"/>
    <col min="9736" max="9736" width="15" style="45" customWidth="1"/>
    <col min="9737" max="9737" width="32.44140625" style="45" customWidth="1"/>
    <col min="9738" max="9983" width="9.109375" style="45"/>
    <col min="9984" max="9984" width="5.6640625" style="45" customWidth="1"/>
    <col min="9985" max="9985" width="11.5546875" style="45" customWidth="1"/>
    <col min="9986" max="9986" width="16" style="45" customWidth="1"/>
    <col min="9987" max="9987" width="14" style="45" customWidth="1"/>
    <col min="9988" max="9988" width="14.33203125" style="45" customWidth="1"/>
    <col min="9989" max="9989" width="2" style="45" customWidth="1"/>
    <col min="9990" max="9990" width="15" style="45" customWidth="1"/>
    <col min="9991" max="9991" width="2.109375" style="45" customWidth="1"/>
    <col min="9992" max="9992" width="15" style="45" customWidth="1"/>
    <col min="9993" max="9993" width="32.44140625" style="45" customWidth="1"/>
    <col min="9994" max="10239" width="9.109375" style="45"/>
    <col min="10240" max="10240" width="5.6640625" style="45" customWidth="1"/>
    <col min="10241" max="10241" width="11.5546875" style="45" customWidth="1"/>
    <col min="10242" max="10242" width="16" style="45" customWidth="1"/>
    <col min="10243" max="10243" width="14" style="45" customWidth="1"/>
    <col min="10244" max="10244" width="14.33203125" style="45" customWidth="1"/>
    <col min="10245" max="10245" width="2" style="45" customWidth="1"/>
    <col min="10246" max="10246" width="15" style="45" customWidth="1"/>
    <col min="10247" max="10247" width="2.109375" style="45" customWidth="1"/>
    <col min="10248" max="10248" width="15" style="45" customWidth="1"/>
    <col min="10249" max="10249" width="32.44140625" style="45" customWidth="1"/>
    <col min="10250" max="10495" width="9.109375" style="45"/>
    <col min="10496" max="10496" width="5.6640625" style="45" customWidth="1"/>
    <col min="10497" max="10497" width="11.5546875" style="45" customWidth="1"/>
    <col min="10498" max="10498" width="16" style="45" customWidth="1"/>
    <col min="10499" max="10499" width="14" style="45" customWidth="1"/>
    <col min="10500" max="10500" width="14.33203125" style="45" customWidth="1"/>
    <col min="10501" max="10501" width="2" style="45" customWidth="1"/>
    <col min="10502" max="10502" width="15" style="45" customWidth="1"/>
    <col min="10503" max="10503" width="2.109375" style="45" customWidth="1"/>
    <col min="10504" max="10504" width="15" style="45" customWidth="1"/>
    <col min="10505" max="10505" width="32.44140625" style="45" customWidth="1"/>
    <col min="10506" max="10751" width="9.109375" style="45"/>
    <col min="10752" max="10752" width="5.6640625" style="45" customWidth="1"/>
    <col min="10753" max="10753" width="11.5546875" style="45" customWidth="1"/>
    <col min="10754" max="10754" width="16" style="45" customWidth="1"/>
    <col min="10755" max="10755" width="14" style="45" customWidth="1"/>
    <col min="10756" max="10756" width="14.33203125" style="45" customWidth="1"/>
    <col min="10757" max="10757" width="2" style="45" customWidth="1"/>
    <col min="10758" max="10758" width="15" style="45" customWidth="1"/>
    <col min="10759" max="10759" width="2.109375" style="45" customWidth="1"/>
    <col min="10760" max="10760" width="15" style="45" customWidth="1"/>
    <col min="10761" max="10761" width="32.44140625" style="45" customWidth="1"/>
    <col min="10762" max="11007" width="9.109375" style="45"/>
    <col min="11008" max="11008" width="5.6640625" style="45" customWidth="1"/>
    <col min="11009" max="11009" width="11.5546875" style="45" customWidth="1"/>
    <col min="11010" max="11010" width="16" style="45" customWidth="1"/>
    <col min="11011" max="11011" width="14" style="45" customWidth="1"/>
    <col min="11012" max="11012" width="14.33203125" style="45" customWidth="1"/>
    <col min="11013" max="11013" width="2" style="45" customWidth="1"/>
    <col min="11014" max="11014" width="15" style="45" customWidth="1"/>
    <col min="11015" max="11015" width="2.109375" style="45" customWidth="1"/>
    <col min="11016" max="11016" width="15" style="45" customWidth="1"/>
    <col min="11017" max="11017" width="32.44140625" style="45" customWidth="1"/>
    <col min="11018" max="11263" width="9.109375" style="45"/>
    <col min="11264" max="11264" width="5.6640625" style="45" customWidth="1"/>
    <col min="11265" max="11265" width="11.5546875" style="45" customWidth="1"/>
    <col min="11266" max="11266" width="16" style="45" customWidth="1"/>
    <col min="11267" max="11267" width="14" style="45" customWidth="1"/>
    <col min="11268" max="11268" width="14.33203125" style="45" customWidth="1"/>
    <col min="11269" max="11269" width="2" style="45" customWidth="1"/>
    <col min="11270" max="11270" width="15" style="45" customWidth="1"/>
    <col min="11271" max="11271" width="2.109375" style="45" customWidth="1"/>
    <col min="11272" max="11272" width="15" style="45" customWidth="1"/>
    <col min="11273" max="11273" width="32.44140625" style="45" customWidth="1"/>
    <col min="11274" max="11519" width="9.109375" style="45"/>
    <col min="11520" max="11520" width="5.6640625" style="45" customWidth="1"/>
    <col min="11521" max="11521" width="11.5546875" style="45" customWidth="1"/>
    <col min="11522" max="11522" width="16" style="45" customWidth="1"/>
    <col min="11523" max="11523" width="14" style="45" customWidth="1"/>
    <col min="11524" max="11524" width="14.33203125" style="45" customWidth="1"/>
    <col min="11525" max="11525" width="2" style="45" customWidth="1"/>
    <col min="11526" max="11526" width="15" style="45" customWidth="1"/>
    <col min="11527" max="11527" width="2.109375" style="45" customWidth="1"/>
    <col min="11528" max="11528" width="15" style="45" customWidth="1"/>
    <col min="11529" max="11529" width="32.44140625" style="45" customWidth="1"/>
    <col min="11530" max="11775" width="9.109375" style="45"/>
    <col min="11776" max="11776" width="5.6640625" style="45" customWidth="1"/>
    <col min="11777" max="11777" width="11.5546875" style="45" customWidth="1"/>
    <col min="11778" max="11778" width="16" style="45" customWidth="1"/>
    <col min="11779" max="11779" width="14" style="45" customWidth="1"/>
    <col min="11780" max="11780" width="14.33203125" style="45" customWidth="1"/>
    <col min="11781" max="11781" width="2" style="45" customWidth="1"/>
    <col min="11782" max="11782" width="15" style="45" customWidth="1"/>
    <col min="11783" max="11783" width="2.109375" style="45" customWidth="1"/>
    <col min="11784" max="11784" width="15" style="45" customWidth="1"/>
    <col min="11785" max="11785" width="32.44140625" style="45" customWidth="1"/>
    <col min="11786" max="12031" width="9.109375" style="45"/>
    <col min="12032" max="12032" width="5.6640625" style="45" customWidth="1"/>
    <col min="12033" max="12033" width="11.5546875" style="45" customWidth="1"/>
    <col min="12034" max="12034" width="16" style="45" customWidth="1"/>
    <col min="12035" max="12035" width="14" style="45" customWidth="1"/>
    <col min="12036" max="12036" width="14.33203125" style="45" customWidth="1"/>
    <col min="12037" max="12037" width="2" style="45" customWidth="1"/>
    <col min="12038" max="12038" width="15" style="45" customWidth="1"/>
    <col min="12039" max="12039" width="2.109375" style="45" customWidth="1"/>
    <col min="12040" max="12040" width="15" style="45" customWidth="1"/>
    <col min="12041" max="12041" width="32.44140625" style="45" customWidth="1"/>
    <col min="12042" max="12287" width="9.109375" style="45"/>
    <col min="12288" max="12288" width="5.6640625" style="45" customWidth="1"/>
    <col min="12289" max="12289" width="11.5546875" style="45" customWidth="1"/>
    <col min="12290" max="12290" width="16" style="45" customWidth="1"/>
    <col min="12291" max="12291" width="14" style="45" customWidth="1"/>
    <col min="12292" max="12292" width="14.33203125" style="45" customWidth="1"/>
    <col min="12293" max="12293" width="2" style="45" customWidth="1"/>
    <col min="12294" max="12294" width="15" style="45" customWidth="1"/>
    <col min="12295" max="12295" width="2.109375" style="45" customWidth="1"/>
    <col min="12296" max="12296" width="15" style="45" customWidth="1"/>
    <col min="12297" max="12297" width="32.44140625" style="45" customWidth="1"/>
    <col min="12298" max="12543" width="9.109375" style="45"/>
    <col min="12544" max="12544" width="5.6640625" style="45" customWidth="1"/>
    <col min="12545" max="12545" width="11.5546875" style="45" customWidth="1"/>
    <col min="12546" max="12546" width="16" style="45" customWidth="1"/>
    <col min="12547" max="12547" width="14" style="45" customWidth="1"/>
    <col min="12548" max="12548" width="14.33203125" style="45" customWidth="1"/>
    <col min="12549" max="12549" width="2" style="45" customWidth="1"/>
    <col min="12550" max="12550" width="15" style="45" customWidth="1"/>
    <col min="12551" max="12551" width="2.109375" style="45" customWidth="1"/>
    <col min="12552" max="12552" width="15" style="45" customWidth="1"/>
    <col min="12553" max="12553" width="32.44140625" style="45" customWidth="1"/>
    <col min="12554" max="12799" width="9.109375" style="45"/>
    <col min="12800" max="12800" width="5.6640625" style="45" customWidth="1"/>
    <col min="12801" max="12801" width="11.5546875" style="45" customWidth="1"/>
    <col min="12802" max="12802" width="16" style="45" customWidth="1"/>
    <col min="12803" max="12803" width="14" style="45" customWidth="1"/>
    <col min="12804" max="12804" width="14.33203125" style="45" customWidth="1"/>
    <col min="12805" max="12805" width="2" style="45" customWidth="1"/>
    <col min="12806" max="12806" width="15" style="45" customWidth="1"/>
    <col min="12807" max="12807" width="2.109375" style="45" customWidth="1"/>
    <col min="12808" max="12808" width="15" style="45" customWidth="1"/>
    <col min="12809" max="12809" width="32.44140625" style="45" customWidth="1"/>
    <col min="12810" max="13055" width="9.109375" style="45"/>
    <col min="13056" max="13056" width="5.6640625" style="45" customWidth="1"/>
    <col min="13057" max="13057" width="11.5546875" style="45" customWidth="1"/>
    <col min="13058" max="13058" width="16" style="45" customWidth="1"/>
    <col min="13059" max="13059" width="14" style="45" customWidth="1"/>
    <col min="13060" max="13060" width="14.33203125" style="45" customWidth="1"/>
    <col min="13061" max="13061" width="2" style="45" customWidth="1"/>
    <col min="13062" max="13062" width="15" style="45" customWidth="1"/>
    <col min="13063" max="13063" width="2.109375" style="45" customWidth="1"/>
    <col min="13064" max="13064" width="15" style="45" customWidth="1"/>
    <col min="13065" max="13065" width="32.44140625" style="45" customWidth="1"/>
    <col min="13066" max="13311" width="9.109375" style="45"/>
    <col min="13312" max="13312" width="5.6640625" style="45" customWidth="1"/>
    <col min="13313" max="13313" width="11.5546875" style="45" customWidth="1"/>
    <col min="13314" max="13314" width="16" style="45" customWidth="1"/>
    <col min="13315" max="13315" width="14" style="45" customWidth="1"/>
    <col min="13316" max="13316" width="14.33203125" style="45" customWidth="1"/>
    <col min="13317" max="13317" width="2" style="45" customWidth="1"/>
    <col min="13318" max="13318" width="15" style="45" customWidth="1"/>
    <col min="13319" max="13319" width="2.109375" style="45" customWidth="1"/>
    <col min="13320" max="13320" width="15" style="45" customWidth="1"/>
    <col min="13321" max="13321" width="32.44140625" style="45" customWidth="1"/>
    <col min="13322" max="13567" width="9.109375" style="45"/>
    <col min="13568" max="13568" width="5.6640625" style="45" customWidth="1"/>
    <col min="13569" max="13569" width="11.5546875" style="45" customWidth="1"/>
    <col min="13570" max="13570" width="16" style="45" customWidth="1"/>
    <col min="13571" max="13571" width="14" style="45" customWidth="1"/>
    <col min="13572" max="13572" width="14.33203125" style="45" customWidth="1"/>
    <col min="13573" max="13573" width="2" style="45" customWidth="1"/>
    <col min="13574" max="13574" width="15" style="45" customWidth="1"/>
    <col min="13575" max="13575" width="2.109375" style="45" customWidth="1"/>
    <col min="13576" max="13576" width="15" style="45" customWidth="1"/>
    <col min="13577" max="13577" width="32.44140625" style="45" customWidth="1"/>
    <col min="13578" max="13823" width="9.109375" style="45"/>
    <col min="13824" max="13824" width="5.6640625" style="45" customWidth="1"/>
    <col min="13825" max="13825" width="11.5546875" style="45" customWidth="1"/>
    <col min="13826" max="13826" width="16" style="45" customWidth="1"/>
    <col min="13827" max="13827" width="14" style="45" customWidth="1"/>
    <col min="13828" max="13828" width="14.33203125" style="45" customWidth="1"/>
    <col min="13829" max="13829" width="2" style="45" customWidth="1"/>
    <col min="13830" max="13830" width="15" style="45" customWidth="1"/>
    <col min="13831" max="13831" width="2.109375" style="45" customWidth="1"/>
    <col min="13832" max="13832" width="15" style="45" customWidth="1"/>
    <col min="13833" max="13833" width="32.44140625" style="45" customWidth="1"/>
    <col min="13834" max="14079" width="9.109375" style="45"/>
    <col min="14080" max="14080" width="5.6640625" style="45" customWidth="1"/>
    <col min="14081" max="14081" width="11.5546875" style="45" customWidth="1"/>
    <col min="14082" max="14082" width="16" style="45" customWidth="1"/>
    <col min="14083" max="14083" width="14" style="45" customWidth="1"/>
    <col min="14084" max="14084" width="14.33203125" style="45" customWidth="1"/>
    <col min="14085" max="14085" width="2" style="45" customWidth="1"/>
    <col min="14086" max="14086" width="15" style="45" customWidth="1"/>
    <col min="14087" max="14087" width="2.109375" style="45" customWidth="1"/>
    <col min="14088" max="14088" width="15" style="45" customWidth="1"/>
    <col min="14089" max="14089" width="32.44140625" style="45" customWidth="1"/>
    <col min="14090" max="14335" width="9.109375" style="45"/>
    <col min="14336" max="14336" width="5.6640625" style="45" customWidth="1"/>
    <col min="14337" max="14337" width="11.5546875" style="45" customWidth="1"/>
    <col min="14338" max="14338" width="16" style="45" customWidth="1"/>
    <col min="14339" max="14339" width="14" style="45" customWidth="1"/>
    <col min="14340" max="14340" width="14.33203125" style="45" customWidth="1"/>
    <col min="14341" max="14341" width="2" style="45" customWidth="1"/>
    <col min="14342" max="14342" width="15" style="45" customWidth="1"/>
    <col min="14343" max="14343" width="2.109375" style="45" customWidth="1"/>
    <col min="14344" max="14344" width="15" style="45" customWidth="1"/>
    <col min="14345" max="14345" width="32.44140625" style="45" customWidth="1"/>
    <col min="14346" max="14591" width="9.109375" style="45"/>
    <col min="14592" max="14592" width="5.6640625" style="45" customWidth="1"/>
    <col min="14593" max="14593" width="11.5546875" style="45" customWidth="1"/>
    <col min="14594" max="14594" width="16" style="45" customWidth="1"/>
    <col min="14595" max="14595" width="14" style="45" customWidth="1"/>
    <col min="14596" max="14596" width="14.33203125" style="45" customWidth="1"/>
    <col min="14597" max="14597" width="2" style="45" customWidth="1"/>
    <col min="14598" max="14598" width="15" style="45" customWidth="1"/>
    <col min="14599" max="14599" width="2.109375" style="45" customWidth="1"/>
    <col min="14600" max="14600" width="15" style="45" customWidth="1"/>
    <col min="14601" max="14601" width="32.44140625" style="45" customWidth="1"/>
    <col min="14602" max="14847" width="9.109375" style="45"/>
    <col min="14848" max="14848" width="5.6640625" style="45" customWidth="1"/>
    <col min="14849" max="14849" width="11.5546875" style="45" customWidth="1"/>
    <col min="14850" max="14850" width="16" style="45" customWidth="1"/>
    <col min="14851" max="14851" width="14" style="45" customWidth="1"/>
    <col min="14852" max="14852" width="14.33203125" style="45" customWidth="1"/>
    <col min="14853" max="14853" width="2" style="45" customWidth="1"/>
    <col min="14854" max="14854" width="15" style="45" customWidth="1"/>
    <col min="14855" max="14855" width="2.109375" style="45" customWidth="1"/>
    <col min="14856" max="14856" width="15" style="45" customWidth="1"/>
    <col min="14857" max="14857" width="32.44140625" style="45" customWidth="1"/>
    <col min="14858" max="15103" width="9.109375" style="45"/>
    <col min="15104" max="15104" width="5.6640625" style="45" customWidth="1"/>
    <col min="15105" max="15105" width="11.5546875" style="45" customWidth="1"/>
    <col min="15106" max="15106" width="16" style="45" customWidth="1"/>
    <col min="15107" max="15107" width="14" style="45" customWidth="1"/>
    <col min="15108" max="15108" width="14.33203125" style="45" customWidth="1"/>
    <col min="15109" max="15109" width="2" style="45" customWidth="1"/>
    <col min="15110" max="15110" width="15" style="45" customWidth="1"/>
    <col min="15111" max="15111" width="2.109375" style="45" customWidth="1"/>
    <col min="15112" max="15112" width="15" style="45" customWidth="1"/>
    <col min="15113" max="15113" width="32.44140625" style="45" customWidth="1"/>
    <col min="15114" max="15359" width="9.109375" style="45"/>
    <col min="15360" max="15360" width="5.6640625" style="45" customWidth="1"/>
    <col min="15361" max="15361" width="11.5546875" style="45" customWidth="1"/>
    <col min="15362" max="15362" width="16" style="45" customWidth="1"/>
    <col min="15363" max="15363" width="14" style="45" customWidth="1"/>
    <col min="15364" max="15364" width="14.33203125" style="45" customWidth="1"/>
    <col min="15365" max="15365" width="2" style="45" customWidth="1"/>
    <col min="15366" max="15366" width="15" style="45" customWidth="1"/>
    <col min="15367" max="15367" width="2.109375" style="45" customWidth="1"/>
    <col min="15368" max="15368" width="15" style="45" customWidth="1"/>
    <col min="15369" max="15369" width="32.44140625" style="45" customWidth="1"/>
    <col min="15370" max="15615" width="9.109375" style="45"/>
    <col min="15616" max="15616" width="5.6640625" style="45" customWidth="1"/>
    <col min="15617" max="15617" width="11.5546875" style="45" customWidth="1"/>
    <col min="15618" max="15618" width="16" style="45" customWidth="1"/>
    <col min="15619" max="15619" width="14" style="45" customWidth="1"/>
    <col min="15620" max="15620" width="14.33203125" style="45" customWidth="1"/>
    <col min="15621" max="15621" width="2" style="45" customWidth="1"/>
    <col min="15622" max="15622" width="15" style="45" customWidth="1"/>
    <col min="15623" max="15623" width="2.109375" style="45" customWidth="1"/>
    <col min="15624" max="15624" width="15" style="45" customWidth="1"/>
    <col min="15625" max="15625" width="32.44140625" style="45" customWidth="1"/>
    <col min="15626" max="15871" width="9.109375" style="45"/>
    <col min="15872" max="15872" width="5.6640625" style="45" customWidth="1"/>
    <col min="15873" max="15873" width="11.5546875" style="45" customWidth="1"/>
    <col min="15874" max="15874" width="16" style="45" customWidth="1"/>
    <col min="15875" max="15875" width="14" style="45" customWidth="1"/>
    <col min="15876" max="15876" width="14.33203125" style="45" customWidth="1"/>
    <col min="15877" max="15877" width="2" style="45" customWidth="1"/>
    <col min="15878" max="15878" width="15" style="45" customWidth="1"/>
    <col min="15879" max="15879" width="2.109375" style="45" customWidth="1"/>
    <col min="15880" max="15880" width="15" style="45" customWidth="1"/>
    <col min="15881" max="15881" width="32.44140625" style="45" customWidth="1"/>
    <col min="15882" max="16127" width="9.109375" style="45"/>
    <col min="16128" max="16128" width="5.6640625" style="45" customWidth="1"/>
    <col min="16129" max="16129" width="11.5546875" style="45" customWidth="1"/>
    <col min="16130" max="16130" width="16" style="45" customWidth="1"/>
    <col min="16131" max="16131" width="14" style="45" customWidth="1"/>
    <col min="16132" max="16132" width="14.33203125" style="45" customWidth="1"/>
    <col min="16133" max="16133" width="2" style="45" customWidth="1"/>
    <col min="16134" max="16134" width="15" style="45" customWidth="1"/>
    <col min="16135" max="16135" width="2.109375" style="45" customWidth="1"/>
    <col min="16136" max="16136" width="15" style="45" customWidth="1"/>
    <col min="16137" max="16137" width="32.44140625" style="45" customWidth="1"/>
    <col min="16138" max="16384" width="9.109375" style="45"/>
  </cols>
  <sheetData>
    <row r="1" spans="1:10" ht="20.25" customHeight="1">
      <c r="A1" s="172" t="s">
        <v>0</v>
      </c>
      <c r="B1" s="172"/>
      <c r="C1" s="172"/>
      <c r="D1" s="172"/>
      <c r="E1" s="172"/>
      <c r="F1" s="172"/>
      <c r="G1" s="172"/>
      <c r="H1" s="172"/>
    </row>
    <row r="2" spans="1:10" ht="17.25" customHeight="1">
      <c r="A2" s="172" t="s">
        <v>45</v>
      </c>
      <c r="B2" s="172"/>
      <c r="C2" s="172"/>
      <c r="D2" s="172"/>
      <c r="E2" s="172"/>
      <c r="F2" s="172"/>
      <c r="G2" s="172"/>
      <c r="H2" s="172"/>
    </row>
    <row r="3" spans="1:10" ht="34.5" customHeight="1">
      <c r="A3" s="173" t="s">
        <v>46</v>
      </c>
      <c r="B3" s="174"/>
      <c r="C3" s="174"/>
      <c r="D3" s="175"/>
      <c r="E3" s="176" t="s">
        <v>47</v>
      </c>
      <c r="F3" s="177"/>
      <c r="G3" s="177"/>
      <c r="H3" s="178"/>
    </row>
    <row r="4" spans="1:10" ht="19.5" customHeight="1" thickBot="1">
      <c r="A4" s="179" t="s">
        <v>48</v>
      </c>
      <c r="B4" s="179"/>
      <c r="C4" s="179"/>
      <c r="D4" s="179"/>
      <c r="E4" s="97" t="s">
        <v>106</v>
      </c>
      <c r="F4" s="46"/>
      <c r="G4" s="46"/>
      <c r="H4" s="47"/>
    </row>
    <row r="5" spans="1:10" ht="17.25" customHeight="1">
      <c r="A5" s="155" t="s">
        <v>49</v>
      </c>
      <c r="B5" s="156"/>
      <c r="C5" s="159" t="s">
        <v>50</v>
      </c>
      <c r="D5" s="160"/>
      <c r="E5" s="163" t="s">
        <v>138</v>
      </c>
      <c r="F5" s="159"/>
      <c r="G5" s="159"/>
      <c r="H5" s="160"/>
      <c r="I5" s="183"/>
    </row>
    <row r="6" spans="1:10" ht="16.5" customHeight="1">
      <c r="A6" s="157"/>
      <c r="B6" s="158"/>
      <c r="C6" s="161"/>
      <c r="D6" s="162"/>
      <c r="E6" s="164"/>
      <c r="F6" s="161"/>
      <c r="G6" s="161"/>
      <c r="H6" s="162"/>
      <c r="I6" s="183"/>
    </row>
    <row r="7" spans="1:10" ht="17.25" customHeight="1">
      <c r="A7" s="165" t="s">
        <v>51</v>
      </c>
      <c r="B7" s="166"/>
      <c r="C7" s="166"/>
      <c r="D7" s="166"/>
      <c r="E7" s="166"/>
      <c r="F7" s="166"/>
      <c r="G7" s="166"/>
      <c r="H7" s="167"/>
    </row>
    <row r="8" spans="1:10" ht="25.5" customHeight="1">
      <c r="A8" s="168" t="s">
        <v>3</v>
      </c>
      <c r="B8" s="169"/>
      <c r="C8" s="170" t="str">
        <f>+'Budgeted Income Statement'!C4:E4</f>
        <v xml:space="preserve"> </v>
      </c>
      <c r="D8" s="171"/>
      <c r="E8" s="171"/>
      <c r="F8" s="49" t="s">
        <v>52</v>
      </c>
      <c r="G8" s="49"/>
      <c r="H8" s="90">
        <f>+'Budgeted Income Statement'!H4:J4</f>
        <v>0</v>
      </c>
    </row>
    <row r="9" spans="1:10" ht="16.5" customHeight="1">
      <c r="D9" s="50"/>
      <c r="E9" s="48"/>
      <c r="F9" s="49" t="s">
        <v>53</v>
      </c>
      <c r="G9" s="49"/>
      <c r="H9" s="49" t="s">
        <v>54</v>
      </c>
      <c r="I9" s="49" t="s">
        <v>55</v>
      </c>
    </row>
    <row r="10" spans="1:10" ht="16.5" customHeight="1">
      <c r="A10" s="149" t="s">
        <v>128</v>
      </c>
      <c r="B10" s="150"/>
      <c r="C10" s="150"/>
      <c r="D10" s="50"/>
      <c r="E10" s="48"/>
      <c r="F10" s="51">
        <f>'Budgeted Income Statement'!K14</f>
        <v>0</v>
      </c>
      <c r="G10" s="48"/>
      <c r="H10" s="52"/>
      <c r="I10" s="53"/>
    </row>
    <row r="11" spans="1:10" ht="19.5" customHeight="1">
      <c r="A11" s="149" t="s">
        <v>129</v>
      </c>
      <c r="B11" s="150"/>
      <c r="C11" s="150"/>
      <c r="F11" s="54"/>
      <c r="G11" s="54"/>
      <c r="H11" s="55"/>
      <c r="I11" s="53"/>
    </row>
    <row r="12" spans="1:10" ht="16.5" customHeight="1">
      <c r="A12" s="56"/>
      <c r="B12" s="80" t="s">
        <v>130</v>
      </c>
      <c r="F12" s="57">
        <f>'Budgeted Income Statement'!J18</f>
        <v>0</v>
      </c>
      <c r="G12" s="87"/>
      <c r="H12" s="58"/>
      <c r="I12" s="59"/>
      <c r="J12" s="60"/>
    </row>
    <row r="13" spans="1:10" ht="16.5" customHeight="1">
      <c r="A13" s="61"/>
      <c r="B13" s="80" t="s">
        <v>115</v>
      </c>
      <c r="F13" s="57">
        <f>'Budgeted Income Statement'!J19</f>
        <v>0</v>
      </c>
      <c r="G13" s="87"/>
      <c r="H13" s="58">
        <v>0</v>
      </c>
      <c r="I13" s="53"/>
    </row>
    <row r="14" spans="1:10" ht="16.5" customHeight="1">
      <c r="A14" s="61"/>
      <c r="B14" s="80" t="s">
        <v>56</v>
      </c>
      <c r="F14" s="57">
        <f>'Budgeted Income Statement'!J20</f>
        <v>0</v>
      </c>
      <c r="G14" s="87"/>
      <c r="H14" s="58">
        <v>0</v>
      </c>
      <c r="I14" s="53"/>
    </row>
    <row r="15" spans="1:10" ht="16.5" customHeight="1">
      <c r="A15" s="61"/>
      <c r="B15" s="80" t="s">
        <v>19</v>
      </c>
      <c r="F15" s="57">
        <f>'Budgeted Income Statement'!J21</f>
        <v>0</v>
      </c>
      <c r="G15" s="87"/>
      <c r="H15" s="58">
        <v>0</v>
      </c>
      <c r="I15" s="53"/>
    </row>
    <row r="16" spans="1:10" ht="16.5" customHeight="1">
      <c r="A16" s="61"/>
      <c r="B16" s="80" t="s">
        <v>20</v>
      </c>
      <c r="F16" s="57">
        <f>'Budgeted Income Statement'!J22</f>
        <v>0</v>
      </c>
      <c r="G16" s="87"/>
      <c r="H16" s="58">
        <v>0</v>
      </c>
      <c r="I16" s="53"/>
    </row>
    <row r="17" spans="1:10" ht="16.5" customHeight="1">
      <c r="A17" s="61"/>
      <c r="B17" s="80" t="s">
        <v>21</v>
      </c>
      <c r="F17" s="57">
        <f>'Budgeted Income Statement'!J23</f>
        <v>0</v>
      </c>
      <c r="G17" s="87"/>
      <c r="H17" s="58">
        <v>0</v>
      </c>
      <c r="I17" s="53"/>
    </row>
    <row r="18" spans="1:10" ht="16.5" customHeight="1">
      <c r="A18" s="61"/>
      <c r="B18" s="80" t="s">
        <v>57</v>
      </c>
      <c r="D18" s="151" t="str">
        <f>IF('Budgeted Income Statement'!E24="","",+'Budgeted Income Statement'!E24)</f>
        <v/>
      </c>
      <c r="E18" s="152"/>
      <c r="F18" s="57">
        <f>'Budgeted Income Statement'!J24</f>
        <v>0</v>
      </c>
      <c r="G18" s="87"/>
      <c r="H18" s="58">
        <v>0</v>
      </c>
      <c r="I18" s="53"/>
    </row>
    <row r="19" spans="1:10" ht="16.5" customHeight="1">
      <c r="B19" s="80" t="s">
        <v>57</v>
      </c>
      <c r="D19" s="151" t="str">
        <f>IF('Budgeted Income Statement'!E25="","",+'Budgeted Income Statement'!E25)</f>
        <v/>
      </c>
      <c r="E19" s="152"/>
      <c r="F19" s="57">
        <f>'Budgeted Income Statement'!J25</f>
        <v>0</v>
      </c>
      <c r="G19" s="87"/>
      <c r="H19" s="58">
        <v>0</v>
      </c>
      <c r="I19" s="53"/>
    </row>
    <row r="20" spans="1:10" ht="16.5" customHeight="1">
      <c r="B20" s="80" t="s">
        <v>58</v>
      </c>
      <c r="D20" s="62"/>
      <c r="E20" s="62"/>
      <c r="F20" s="63">
        <f>SUM(F12:F19)</f>
        <v>0</v>
      </c>
      <c r="G20" s="87"/>
      <c r="H20" s="63">
        <f>SUM(H12:H19)</f>
        <v>0</v>
      </c>
      <c r="I20" s="53"/>
    </row>
    <row r="21" spans="1:10" ht="16.5" customHeight="1">
      <c r="B21" s="80" t="s">
        <v>59</v>
      </c>
      <c r="D21" s="64"/>
      <c r="E21" s="79"/>
      <c r="F21" s="57">
        <f>+'Budgeted Income Statement'!J27</f>
        <v>0</v>
      </c>
      <c r="G21" s="87"/>
      <c r="H21" s="58">
        <v>0</v>
      </c>
      <c r="I21" s="53"/>
    </row>
    <row r="22" spans="1:10" ht="16.5" customHeight="1" thickBot="1">
      <c r="A22" s="65" t="s">
        <v>24</v>
      </c>
      <c r="B22" s="66" t="s">
        <v>60</v>
      </c>
      <c r="F22" s="67">
        <f>+F20+F21</f>
        <v>0</v>
      </c>
      <c r="G22" s="89"/>
      <c r="H22" s="67">
        <f>+H20+H21</f>
        <v>0</v>
      </c>
      <c r="I22" s="53"/>
      <c r="J22" s="65"/>
    </row>
    <row r="23" spans="1:10" ht="19.5" customHeight="1" thickTop="1">
      <c r="A23" s="149" t="s">
        <v>131</v>
      </c>
      <c r="B23" s="150"/>
      <c r="C23" s="150"/>
      <c r="I23" s="53"/>
    </row>
    <row r="24" spans="1:10" ht="16.5" customHeight="1">
      <c r="A24" s="61" t="s">
        <v>27</v>
      </c>
      <c r="B24" s="80" t="s">
        <v>119</v>
      </c>
      <c r="F24" s="57">
        <f>+'Budgeted Income Statement'!J30</f>
        <v>0</v>
      </c>
      <c r="G24" s="87"/>
      <c r="H24" s="58"/>
      <c r="I24" s="53"/>
      <c r="J24" s="61"/>
    </row>
    <row r="25" spans="1:10" ht="16.5" customHeight="1">
      <c r="A25" s="61" t="s">
        <v>28</v>
      </c>
      <c r="B25" s="80" t="s">
        <v>29</v>
      </c>
      <c r="F25" s="57">
        <f>+'Budgeted Income Statement'!J31</f>
        <v>0</v>
      </c>
      <c r="G25" s="87"/>
      <c r="H25" s="58"/>
      <c r="I25" s="53"/>
    </row>
    <row r="26" spans="1:10" ht="16.5" customHeight="1">
      <c r="A26" s="61"/>
      <c r="B26" s="80" t="s">
        <v>61</v>
      </c>
      <c r="F26" s="57">
        <f>+'Budgeted Income Statement'!J32</f>
        <v>0</v>
      </c>
      <c r="G26" s="87"/>
      <c r="H26" s="68"/>
      <c r="I26" s="53"/>
    </row>
    <row r="27" spans="1:10" ht="16.5" customHeight="1">
      <c r="A27" s="61" t="s">
        <v>31</v>
      </c>
      <c r="B27" s="80" t="s">
        <v>120</v>
      </c>
      <c r="F27" s="57">
        <f>+'Budgeted Income Statement'!J33</f>
        <v>0</v>
      </c>
      <c r="G27" s="87"/>
      <c r="H27" s="58"/>
      <c r="I27" s="69"/>
    </row>
    <row r="28" spans="1:10" ht="16.5" customHeight="1">
      <c r="A28" s="61" t="s">
        <v>32</v>
      </c>
      <c r="B28" s="80" t="s">
        <v>121</v>
      </c>
      <c r="F28" s="57">
        <f>+'Budgeted Income Statement'!J34</f>
        <v>0</v>
      </c>
      <c r="G28" s="87"/>
      <c r="H28" s="58"/>
      <c r="I28" s="69"/>
    </row>
    <row r="29" spans="1:10" ht="16.5" customHeight="1">
      <c r="A29" s="61" t="s">
        <v>33</v>
      </c>
      <c r="B29" s="80" t="s">
        <v>75</v>
      </c>
      <c r="F29" s="57">
        <f>+'Budgeted Income Statement'!J35</f>
        <v>0</v>
      </c>
      <c r="G29" s="87"/>
      <c r="H29" s="53"/>
      <c r="I29" s="53"/>
    </row>
    <row r="30" spans="1:10" ht="16.5" customHeight="1">
      <c r="A30" s="61"/>
      <c r="B30" s="80"/>
      <c r="C30" s="83" t="s">
        <v>71</v>
      </c>
      <c r="E30" s="57">
        <f>+'Budgeted Income Statement'!H36</f>
        <v>0</v>
      </c>
      <c r="G30" s="70">
        <f>+H10*1.75</f>
        <v>0</v>
      </c>
      <c r="I30" s="53"/>
      <c r="J30" s="61"/>
    </row>
    <row r="31" spans="1:10" ht="16.5" customHeight="1">
      <c r="A31" s="61"/>
      <c r="B31" s="80"/>
      <c r="C31" s="83" t="s">
        <v>72</v>
      </c>
      <c r="E31" s="57">
        <f>+'Budgeted Income Statement'!H37</f>
        <v>50</v>
      </c>
      <c r="G31" s="70">
        <v>50</v>
      </c>
      <c r="I31" s="53"/>
      <c r="J31" s="61"/>
    </row>
    <row r="32" spans="1:10" ht="16.5" customHeight="1">
      <c r="A32" s="61"/>
      <c r="B32" s="80"/>
      <c r="C32" s="83" t="s">
        <v>77</v>
      </c>
      <c r="E32" s="57">
        <f>+'Budgeted Income Statement'!H38</f>
        <v>0</v>
      </c>
      <c r="G32" s="58"/>
      <c r="I32" s="53"/>
      <c r="J32" s="61"/>
    </row>
    <row r="33" spans="1:10" ht="16.5" customHeight="1">
      <c r="A33" s="61"/>
      <c r="B33" s="80"/>
      <c r="C33" s="83" t="s">
        <v>132</v>
      </c>
      <c r="F33" s="57">
        <f>+'Budgeted Income Statement'!J39</f>
        <v>50</v>
      </c>
      <c r="G33" s="87"/>
      <c r="H33" s="70">
        <f>+G30+G31-G32</f>
        <v>50</v>
      </c>
      <c r="I33" s="53"/>
      <c r="J33" s="61"/>
    </row>
    <row r="34" spans="1:10" ht="16.5" customHeight="1">
      <c r="A34" s="61" t="s">
        <v>36</v>
      </c>
      <c r="B34" s="80" t="s">
        <v>122</v>
      </c>
      <c r="F34" s="57">
        <f>+'Budgeted Income Statement'!J40</f>
        <v>0</v>
      </c>
      <c r="G34" s="87"/>
      <c r="H34" s="58"/>
      <c r="I34" s="53"/>
    </row>
    <row r="35" spans="1:10" ht="16.5" customHeight="1">
      <c r="A35" s="61"/>
      <c r="B35" s="80" t="s">
        <v>34</v>
      </c>
      <c r="F35" s="57">
        <f>+'Budgeted Income Statement'!J41</f>
        <v>0</v>
      </c>
      <c r="G35" s="87"/>
      <c r="H35" s="58"/>
      <c r="I35" s="53"/>
    </row>
    <row r="36" spans="1:10" ht="16.5" customHeight="1">
      <c r="A36" s="61"/>
      <c r="B36" s="80" t="s">
        <v>74</v>
      </c>
      <c r="F36" s="57">
        <f>+'Budgeted Income Statement'!J42</f>
        <v>0</v>
      </c>
      <c r="G36" s="87"/>
      <c r="H36" s="58"/>
      <c r="I36" s="53"/>
    </row>
    <row r="37" spans="1:10" ht="14.25" customHeight="1">
      <c r="A37" s="61"/>
      <c r="B37" s="80" t="s">
        <v>133</v>
      </c>
      <c r="F37" s="57">
        <f>+'Budgeted Income Statement'!J43</f>
        <v>0</v>
      </c>
      <c r="G37" s="87"/>
      <c r="H37" s="58"/>
      <c r="I37" s="53"/>
    </row>
    <row r="38" spans="1:10" ht="14.25" customHeight="1">
      <c r="A38" s="61"/>
      <c r="B38" s="80" t="s">
        <v>134</v>
      </c>
      <c r="D38" s="153" t="str">
        <f>IF('Budgeted Income Statement'!E44="","",+'Budgeted Income Statement'!E44)</f>
        <v/>
      </c>
      <c r="E38" s="154"/>
      <c r="F38" s="57">
        <f>+'Budgeted Income Statement'!J44</f>
        <v>0</v>
      </c>
      <c r="G38" s="87"/>
      <c r="H38" s="58"/>
      <c r="I38" s="53"/>
    </row>
    <row r="39" spans="1:10" ht="14.25" customHeight="1">
      <c r="A39" s="61"/>
      <c r="B39" s="80" t="s">
        <v>134</v>
      </c>
      <c r="D39" s="153" t="str">
        <f>IF('Budgeted Income Statement'!E45="","",+'Budgeted Income Statement'!E45)</f>
        <v/>
      </c>
      <c r="E39" s="154"/>
      <c r="F39" s="57">
        <f>+'Budgeted Income Statement'!J45</f>
        <v>0</v>
      </c>
      <c r="G39" s="87"/>
      <c r="H39" s="58"/>
      <c r="I39" s="53"/>
    </row>
    <row r="40" spans="1:10" ht="14.25" customHeight="1">
      <c r="A40" s="61"/>
      <c r="B40" s="80" t="s">
        <v>134</v>
      </c>
      <c r="D40" s="153" t="str">
        <f>IF('Budgeted Income Statement'!E46="","",+'Budgeted Income Statement'!E46)</f>
        <v/>
      </c>
      <c r="E40" s="154"/>
      <c r="F40" s="57">
        <f>+'Budgeted Income Statement'!J46</f>
        <v>0</v>
      </c>
      <c r="G40" s="87"/>
      <c r="H40" s="58"/>
      <c r="I40" s="53"/>
    </row>
    <row r="41" spans="1:10" ht="14.25" customHeight="1">
      <c r="A41" s="61"/>
      <c r="B41" s="80" t="s">
        <v>134</v>
      </c>
      <c r="D41" s="153" t="str">
        <f>IF('Budgeted Income Statement'!E47="","",+'Budgeted Income Statement'!E47)</f>
        <v/>
      </c>
      <c r="E41" s="154"/>
      <c r="F41" s="57">
        <f>+'Budgeted Income Statement'!J47</f>
        <v>0</v>
      </c>
      <c r="G41" s="87"/>
      <c r="H41" s="58"/>
      <c r="I41" s="53"/>
    </row>
    <row r="42" spans="1:10" ht="16.5" customHeight="1" thickBot="1">
      <c r="A42" s="65" t="s">
        <v>37</v>
      </c>
      <c r="B42" s="80" t="s">
        <v>35</v>
      </c>
      <c r="F42" s="71">
        <f>SUM(F24:F37)</f>
        <v>50</v>
      </c>
      <c r="G42" s="88"/>
      <c r="H42" s="71">
        <f>SUM(H24:H41)</f>
        <v>50</v>
      </c>
      <c r="I42" s="53"/>
      <c r="J42" s="65"/>
    </row>
    <row r="43" spans="1:10" ht="19.5" customHeight="1" thickTop="1">
      <c r="A43" s="149" t="s">
        <v>62</v>
      </c>
      <c r="B43" s="150"/>
      <c r="C43" s="150"/>
      <c r="F43" s="72">
        <f>+F22-F42</f>
        <v>-50</v>
      </c>
      <c r="G43" s="88"/>
      <c r="H43" s="72">
        <f>+H22-H42</f>
        <v>-50</v>
      </c>
      <c r="I43" s="53"/>
    </row>
    <row r="44" spans="1:10" ht="16.5" customHeight="1" thickBot="1">
      <c r="D44" s="148" t="s">
        <v>40</v>
      </c>
      <c r="E44" s="148"/>
      <c r="F44" s="73" t="e">
        <f>+F43/F10</f>
        <v>#DIV/0!</v>
      </c>
      <c r="G44" s="88"/>
      <c r="H44" s="73" t="e">
        <f>IF(H42&gt;0,H43/H10,"  ")</f>
        <v>#DIV/0!</v>
      </c>
      <c r="I44" s="53"/>
    </row>
    <row r="45" spans="1:10" ht="46.95" customHeight="1">
      <c r="B45" s="146" t="s">
        <v>63</v>
      </c>
      <c r="C45" s="146"/>
      <c r="D45" s="146"/>
      <c r="E45" s="146"/>
      <c r="F45" s="75"/>
      <c r="G45" s="75"/>
      <c r="I45" s="53"/>
    </row>
    <row r="46" spans="1:10" ht="22.5" customHeight="1">
      <c r="B46" s="75"/>
      <c r="C46" s="75"/>
      <c r="D46" s="75"/>
      <c r="E46" s="75"/>
      <c r="I46" s="53"/>
    </row>
    <row r="47" spans="1:10" ht="17.25">
      <c r="B47" s="74" t="s">
        <v>64</v>
      </c>
      <c r="I47" s="53"/>
    </row>
    <row r="48" spans="1:10" ht="17.25">
      <c r="B48" s="74"/>
      <c r="D48" s="92" t="s">
        <v>81</v>
      </c>
      <c r="E48" s="81">
        <v>1</v>
      </c>
      <c r="F48" s="101"/>
      <c r="I48" s="53"/>
    </row>
    <row r="49" spans="2:9" ht="18.75" customHeight="1">
      <c r="B49" s="45" t="s">
        <v>65</v>
      </c>
      <c r="D49" s="76">
        <f>6*H10*E48</f>
        <v>0</v>
      </c>
      <c r="E49" s="147" t="s">
        <v>66</v>
      </c>
      <c r="F49" s="147"/>
      <c r="G49" s="78"/>
      <c r="H49" s="76">
        <f>+H43</f>
        <v>-50</v>
      </c>
      <c r="I49" s="53"/>
    </row>
    <row r="50" spans="2:9" ht="18.75" customHeight="1">
      <c r="C50" s="45" t="s">
        <v>79</v>
      </c>
      <c r="D50" s="91"/>
      <c r="E50" s="78"/>
      <c r="G50" s="78"/>
      <c r="H50" s="78" t="str">
        <f>IF(H49&lt;D49,"Yes","No")</f>
        <v>Yes</v>
      </c>
      <c r="I50" s="53"/>
    </row>
    <row r="51" spans="2:9" ht="18.75" customHeight="1">
      <c r="C51" s="45" t="s">
        <v>82</v>
      </c>
      <c r="D51" s="91"/>
      <c r="E51" s="78"/>
      <c r="F51" s="78"/>
      <c r="G51" s="78"/>
      <c r="H51" s="76">
        <f>IF(H50="no",0,+D49-H49)</f>
        <v>50</v>
      </c>
      <c r="I51" s="53"/>
    </row>
    <row r="52" spans="2:9" ht="18.75" customHeight="1">
      <c r="C52" s="45" t="s">
        <v>80</v>
      </c>
      <c r="D52" s="91"/>
      <c r="E52" s="78"/>
      <c r="F52" s="78"/>
      <c r="G52" s="78"/>
      <c r="H52" s="76">
        <f>IF(H50="no",0,IF(H51&gt;H33,0,H33-H51))</f>
        <v>0</v>
      </c>
      <c r="I52" s="53"/>
    </row>
    <row r="53" spans="2:9" ht="18.75" customHeight="1">
      <c r="C53" s="45" t="s">
        <v>135</v>
      </c>
      <c r="D53" s="91"/>
      <c r="E53" s="78"/>
      <c r="F53" s="78"/>
      <c r="G53" s="78"/>
      <c r="H53" s="76">
        <f>IF(H50="no",0,IF(H52=0,D49-H49-H33,0))</f>
        <v>0</v>
      </c>
      <c r="I53" s="53"/>
    </row>
    <row r="54" spans="2:9" ht="18.75" customHeight="1">
      <c r="D54" s="91"/>
      <c r="E54" s="78"/>
      <c r="F54" s="78"/>
      <c r="G54" s="78"/>
      <c r="H54" s="93"/>
      <c r="I54" s="53"/>
    </row>
    <row r="55" spans="2:9" ht="18.75" customHeight="1">
      <c r="H55" s="91"/>
      <c r="I55" s="53"/>
    </row>
    <row r="56" spans="2:9" ht="17.25">
      <c r="B56" s="77" t="s">
        <v>67</v>
      </c>
      <c r="C56" s="77"/>
      <c r="D56" s="77"/>
      <c r="I56" s="53"/>
    </row>
    <row r="57" spans="2:9" ht="16.5">
      <c r="B57" s="142" t="s">
        <v>68</v>
      </c>
      <c r="C57" s="142"/>
      <c r="D57" s="143"/>
      <c r="E57" s="144"/>
      <c r="F57" s="145"/>
      <c r="G57" s="101"/>
    </row>
    <row r="58" spans="2:9" ht="16.5">
      <c r="B58" s="142" t="s">
        <v>69</v>
      </c>
      <c r="C58" s="142"/>
      <c r="D58" s="143"/>
      <c r="E58" s="144"/>
      <c r="F58" s="145"/>
      <c r="G58" s="101"/>
    </row>
    <row r="59" spans="2:9" ht="16.5">
      <c r="B59" s="142" t="s">
        <v>70</v>
      </c>
      <c r="C59" s="142"/>
      <c r="D59" s="143"/>
      <c r="E59" s="144"/>
      <c r="F59" s="145"/>
      <c r="G59" s="101"/>
    </row>
  </sheetData>
  <sheetProtection selectLockedCells="1"/>
  <mergeCells count="30">
    <mergeCell ref="A1:H1"/>
    <mergeCell ref="A2:H2"/>
    <mergeCell ref="A3:D3"/>
    <mergeCell ref="E3:H3"/>
    <mergeCell ref="A4:D4"/>
    <mergeCell ref="A5:B6"/>
    <mergeCell ref="C5:D6"/>
    <mergeCell ref="E5:H6"/>
    <mergeCell ref="A7:H7"/>
    <mergeCell ref="A8:B8"/>
    <mergeCell ref="C8:E8"/>
    <mergeCell ref="D44:E44"/>
    <mergeCell ref="A10:C10"/>
    <mergeCell ref="A11:C11"/>
    <mergeCell ref="D18:E18"/>
    <mergeCell ref="D19:E19"/>
    <mergeCell ref="A23:C23"/>
    <mergeCell ref="D38:E38"/>
    <mergeCell ref="D39:E39"/>
    <mergeCell ref="D40:E40"/>
    <mergeCell ref="D41:E41"/>
    <mergeCell ref="A43:C43"/>
    <mergeCell ref="B59:C59"/>
    <mergeCell ref="D59:F59"/>
    <mergeCell ref="B45:E45"/>
    <mergeCell ref="E49:F49"/>
    <mergeCell ref="B57:C57"/>
    <mergeCell ref="D57:F57"/>
    <mergeCell ref="B58:C58"/>
    <mergeCell ref="D58:F58"/>
  </mergeCells>
  <hyperlinks>
    <hyperlink ref="E4" r:id="rId1" xr:uid="{A37C2181-84F6-4B84-BDD1-FC8D2DAE13BC}"/>
  </hyperlinks>
  <pageMargins left="0.45" right="0.45" top="0.5" bottom="0.5" header="0.3" footer="0.3"/>
  <pageSetup scale="76"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4723C-07B5-4815-8752-D8BC88008E78}">
  <dimension ref="A1:N21"/>
  <sheetViews>
    <sheetView workbookViewId="0">
      <selection activeCell="A9" sqref="A9"/>
    </sheetView>
  </sheetViews>
  <sheetFormatPr defaultRowHeight="14.4"/>
  <cols>
    <col min="1" max="1" width="16.6640625" customWidth="1"/>
    <col min="2" max="10" width="7" customWidth="1"/>
    <col min="11" max="11" width="8.6640625" customWidth="1"/>
  </cols>
  <sheetData>
    <row r="1" spans="1:14">
      <c r="A1" s="181" t="s">
        <v>86</v>
      </c>
      <c r="B1" s="181"/>
      <c r="C1" s="181"/>
      <c r="D1" s="181"/>
      <c r="E1" s="181"/>
      <c r="F1" s="181"/>
      <c r="G1" s="181"/>
      <c r="H1" s="181"/>
      <c r="I1" s="181"/>
      <c r="J1" s="181"/>
      <c r="K1" s="181"/>
      <c r="L1" s="181"/>
      <c r="M1" s="181"/>
      <c r="N1" s="181"/>
    </row>
    <row r="2" spans="1:14">
      <c r="B2" s="180" t="s">
        <v>87</v>
      </c>
      <c r="C2" s="180"/>
      <c r="D2" s="180"/>
      <c r="E2" s="180"/>
      <c r="F2" s="180"/>
      <c r="G2" s="180"/>
      <c r="H2" s="180"/>
      <c r="I2" s="180"/>
      <c r="J2" s="180"/>
      <c r="K2" s="180"/>
      <c r="L2" s="180"/>
      <c r="M2" s="180"/>
      <c r="N2" s="180"/>
    </row>
    <row r="3" spans="1:14">
      <c r="A3" s="94" t="s">
        <v>88</v>
      </c>
      <c r="B3" s="94">
        <v>2010</v>
      </c>
      <c r="C3" s="94">
        <v>2011</v>
      </c>
      <c r="D3" s="94">
        <v>2012</v>
      </c>
      <c r="E3" s="94">
        <v>2013</v>
      </c>
      <c r="F3" s="94">
        <v>2014</v>
      </c>
      <c r="G3" s="94">
        <v>2015</v>
      </c>
      <c r="H3" s="94">
        <v>2016</v>
      </c>
      <c r="I3" s="94">
        <v>2017</v>
      </c>
      <c r="J3" s="94">
        <v>2018</v>
      </c>
      <c r="K3" s="94">
        <v>2019</v>
      </c>
      <c r="L3" s="94">
        <v>2020</v>
      </c>
      <c r="M3" s="94">
        <v>2021</v>
      </c>
      <c r="N3" s="94">
        <v>2022</v>
      </c>
    </row>
    <row r="4" spans="1:14">
      <c r="A4" t="s">
        <v>89</v>
      </c>
      <c r="J4">
        <v>55</v>
      </c>
      <c r="K4" s="98">
        <v>48</v>
      </c>
      <c r="L4">
        <v>60</v>
      </c>
      <c r="N4">
        <v>60</v>
      </c>
    </row>
    <row r="5" spans="1:14">
      <c r="A5" t="s">
        <v>90</v>
      </c>
      <c r="B5">
        <v>139</v>
      </c>
      <c r="C5">
        <v>132</v>
      </c>
      <c r="D5">
        <v>145</v>
      </c>
      <c r="E5">
        <v>98</v>
      </c>
      <c r="F5">
        <v>99</v>
      </c>
      <c r="G5">
        <v>113</v>
      </c>
      <c r="H5">
        <v>97</v>
      </c>
      <c r="I5">
        <v>105</v>
      </c>
      <c r="J5">
        <v>117</v>
      </c>
      <c r="K5" s="98">
        <v>86</v>
      </c>
      <c r="L5">
        <v>102</v>
      </c>
    </row>
    <row r="6" spans="1:14">
      <c r="A6" t="s">
        <v>91</v>
      </c>
      <c r="B6">
        <v>130</v>
      </c>
      <c r="C6">
        <v>171</v>
      </c>
      <c r="D6">
        <v>192</v>
      </c>
      <c r="E6">
        <v>142</v>
      </c>
      <c r="F6">
        <v>185</v>
      </c>
      <c r="G6">
        <v>188</v>
      </c>
      <c r="H6">
        <v>133</v>
      </c>
      <c r="I6">
        <v>123</v>
      </c>
      <c r="J6">
        <v>137</v>
      </c>
      <c r="K6" s="98">
        <v>106</v>
      </c>
    </row>
    <row r="7" spans="1:14">
      <c r="A7" t="s">
        <v>92</v>
      </c>
      <c r="G7">
        <v>91</v>
      </c>
      <c r="H7">
        <v>68</v>
      </c>
      <c r="I7">
        <v>71</v>
      </c>
      <c r="J7">
        <v>68</v>
      </c>
      <c r="K7" s="98">
        <v>72</v>
      </c>
    </row>
    <row r="8" spans="1:14">
      <c r="A8" t="s">
        <v>136</v>
      </c>
      <c r="B8">
        <v>294</v>
      </c>
      <c r="C8">
        <v>353</v>
      </c>
      <c r="D8">
        <v>382</v>
      </c>
      <c r="E8">
        <v>424</v>
      </c>
      <c r="F8">
        <v>343</v>
      </c>
      <c r="G8">
        <v>348</v>
      </c>
      <c r="H8">
        <v>283</v>
      </c>
      <c r="I8">
        <v>288</v>
      </c>
      <c r="J8">
        <v>313</v>
      </c>
      <c r="K8" s="98">
        <v>301</v>
      </c>
    </row>
    <row r="9" spans="1:14">
      <c r="A9" t="s">
        <v>93</v>
      </c>
      <c r="K9" s="98">
        <v>127</v>
      </c>
    </row>
    <row r="10" spans="1:14">
      <c r="A10" t="s">
        <v>94</v>
      </c>
      <c r="B10">
        <v>157</v>
      </c>
      <c r="C10">
        <v>144</v>
      </c>
      <c r="D10">
        <v>113</v>
      </c>
      <c r="E10">
        <v>110</v>
      </c>
      <c r="F10">
        <v>106</v>
      </c>
      <c r="G10">
        <v>80</v>
      </c>
      <c r="H10">
        <v>92</v>
      </c>
      <c r="I10">
        <v>137</v>
      </c>
      <c r="J10">
        <v>120</v>
      </c>
      <c r="K10" s="99">
        <v>0.01</v>
      </c>
    </row>
    <row r="11" spans="1:14">
      <c r="A11" t="s">
        <v>95</v>
      </c>
      <c r="H11">
        <v>97</v>
      </c>
      <c r="I11">
        <v>115</v>
      </c>
      <c r="J11">
        <v>106</v>
      </c>
      <c r="K11" s="99">
        <v>0.01</v>
      </c>
      <c r="M11">
        <v>134</v>
      </c>
    </row>
    <row r="12" spans="1:14">
      <c r="A12" t="s">
        <v>96</v>
      </c>
      <c r="G12">
        <v>184</v>
      </c>
      <c r="H12">
        <v>148</v>
      </c>
      <c r="I12">
        <v>197</v>
      </c>
      <c r="J12">
        <v>166</v>
      </c>
      <c r="K12" s="99">
        <v>0.01</v>
      </c>
    </row>
    <row r="13" spans="1:14">
      <c r="A13" t="s">
        <v>126</v>
      </c>
      <c r="K13" s="99"/>
      <c r="M13">
        <v>82</v>
      </c>
    </row>
    <row r="14" spans="1:14">
      <c r="A14" t="s">
        <v>127</v>
      </c>
      <c r="K14" s="99"/>
      <c r="L14">
        <v>72</v>
      </c>
      <c r="N14">
        <v>52</v>
      </c>
    </row>
    <row r="15" spans="1:14">
      <c r="A15" t="s">
        <v>97</v>
      </c>
      <c r="B15">
        <v>105</v>
      </c>
      <c r="C15">
        <v>91</v>
      </c>
      <c r="D15">
        <v>113</v>
      </c>
      <c r="E15">
        <v>98</v>
      </c>
      <c r="F15">
        <v>80</v>
      </c>
      <c r="G15">
        <v>83</v>
      </c>
      <c r="H15">
        <v>83</v>
      </c>
      <c r="K15" s="98"/>
    </row>
    <row r="16" spans="1:14">
      <c r="A16" t="s">
        <v>98</v>
      </c>
      <c r="E16">
        <v>113</v>
      </c>
      <c r="F16">
        <v>94</v>
      </c>
      <c r="K16" s="98"/>
    </row>
    <row r="17" spans="1:14">
      <c r="A17" t="s">
        <v>99</v>
      </c>
      <c r="F17">
        <v>83</v>
      </c>
      <c r="G17">
        <v>58</v>
      </c>
      <c r="K17" s="98"/>
    </row>
    <row r="18" spans="1:14">
      <c r="A18" t="s">
        <v>100</v>
      </c>
      <c r="D18">
        <v>188</v>
      </c>
      <c r="K18" s="98"/>
    </row>
    <row r="19" spans="1:14">
      <c r="A19" t="s">
        <v>101</v>
      </c>
      <c r="J19">
        <v>59</v>
      </c>
      <c r="K19" s="98"/>
    </row>
    <row r="20" spans="1:14" ht="15" thickBot="1">
      <c r="A20" s="94" t="s">
        <v>102</v>
      </c>
      <c r="B20" s="100">
        <f t="shared" ref="B20:N20" si="0">SUM(B4:B19)</f>
        <v>825</v>
      </c>
      <c r="C20" s="100">
        <f t="shared" si="0"/>
        <v>891</v>
      </c>
      <c r="D20" s="100">
        <f t="shared" si="0"/>
        <v>1133</v>
      </c>
      <c r="E20" s="100">
        <f t="shared" si="0"/>
        <v>985</v>
      </c>
      <c r="F20" s="100">
        <f t="shared" si="0"/>
        <v>990</v>
      </c>
      <c r="G20" s="100">
        <f t="shared" si="0"/>
        <v>1145</v>
      </c>
      <c r="H20" s="100">
        <f t="shared" si="0"/>
        <v>1001</v>
      </c>
      <c r="I20" s="100">
        <f t="shared" si="0"/>
        <v>1036</v>
      </c>
      <c r="J20" s="100">
        <f t="shared" si="0"/>
        <v>1141</v>
      </c>
      <c r="K20" s="100">
        <f t="shared" si="0"/>
        <v>740.03</v>
      </c>
      <c r="L20" s="100">
        <f t="shared" si="0"/>
        <v>234</v>
      </c>
      <c r="M20" s="100">
        <f t="shared" si="0"/>
        <v>216</v>
      </c>
      <c r="N20" s="100">
        <f t="shared" si="0"/>
        <v>112</v>
      </c>
    </row>
    <row r="21" spans="1:14">
      <c r="A21" t="s">
        <v>103</v>
      </c>
      <c r="B21">
        <f t="shared" ref="B21:N21" si="1">COUNTIF(B4:B19,"&gt;0")</f>
        <v>5</v>
      </c>
      <c r="C21">
        <f t="shared" si="1"/>
        <v>5</v>
      </c>
      <c r="D21">
        <f t="shared" si="1"/>
        <v>6</v>
      </c>
      <c r="E21">
        <f t="shared" si="1"/>
        <v>6</v>
      </c>
      <c r="F21">
        <f t="shared" si="1"/>
        <v>7</v>
      </c>
      <c r="G21">
        <f t="shared" si="1"/>
        <v>8</v>
      </c>
      <c r="H21">
        <f t="shared" si="1"/>
        <v>8</v>
      </c>
      <c r="I21">
        <f t="shared" si="1"/>
        <v>7</v>
      </c>
      <c r="J21">
        <f t="shared" si="1"/>
        <v>9</v>
      </c>
      <c r="K21">
        <f t="shared" si="1"/>
        <v>9</v>
      </c>
      <c r="L21">
        <f t="shared" si="1"/>
        <v>3</v>
      </c>
      <c r="M21">
        <f t="shared" si="1"/>
        <v>2</v>
      </c>
      <c r="N21">
        <f t="shared" si="1"/>
        <v>2</v>
      </c>
    </row>
  </sheetData>
  <mergeCells count="2">
    <mergeCell ref="B2:N2"/>
    <mergeCell ref="A1:N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Budgeted Income Statement</vt:lpstr>
      <vt:lpstr>Actual Income Statement</vt:lpstr>
      <vt:lpstr>Historical Meet Attendance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Chapman</dc:creator>
  <cp:lastModifiedBy>Lorraine Masse</cp:lastModifiedBy>
  <dcterms:created xsi:type="dcterms:W3CDTF">2018-11-15T23:54:20Z</dcterms:created>
  <dcterms:modified xsi:type="dcterms:W3CDTF">2025-02-08T06:42:38Z</dcterms:modified>
</cp:coreProperties>
</file>